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14505" yWindow="-15" windowWidth="14310" windowHeight="12465" tabRatio="298" firstSheet="5" activeTab="5"/>
  </bookViews>
  <sheets>
    <sheet name="Change_Log" sheetId="14" state="hidden" r:id="rId1"/>
    <sheet name="List1" sheetId="5" state="hidden" r:id="rId2"/>
    <sheet name="List_box" sheetId="8" state="hidden" r:id="rId3"/>
    <sheet name="Total PFP" sheetId="15" state="hidden" r:id="rId4"/>
    <sheet name="L3L4" sheetId="13" state="hidden" r:id="rId5"/>
    <sheet name="Procurement plan" sheetId="16" r:id="rId6"/>
  </sheets>
  <definedNames>
    <definedName name="_xlnm._FilterDatabase" localSheetId="5" hidden="1">'Procurement plan'!$B$1:$H$104</definedName>
    <definedName name="Change_01" localSheetId="0">Change_Log!$A$4</definedName>
    <definedName name="Change_02" localSheetId="0">Change_Log!$A$6</definedName>
    <definedName name="Change_03" localSheetId="0">Change_Log!$A$8</definedName>
    <definedName name="Change_04" localSheetId="0">Change_Log!$A$13</definedName>
    <definedName name="Change_05" localSheetId="0">Change_Log!$A$15</definedName>
    <definedName name="Change_06" localSheetId="0">Change_Log!$A$25</definedName>
    <definedName name="Change_07" localSheetId="0">Change_Log!$A$50</definedName>
    <definedName name="Change_08" localSheetId="0">Change_Log!$A$72</definedName>
    <definedName name="Change_09" localSheetId="0">Change_Log!$A$99</definedName>
    <definedName name="Change_10" localSheetId="0">Change_Log!$A$132</definedName>
    <definedName name="Change_11" localSheetId="0">Change_Log!$A$176</definedName>
    <definedName name="Change_12" localSheetId="0">Change_Log!$A$232</definedName>
    <definedName name="Change_13" localSheetId="0">Change_Log!$A$279</definedName>
    <definedName name="Change_14" localSheetId="0">Change_Log!$A$327</definedName>
    <definedName name="Change_15" localSheetId="0">Change_Log!$A$368</definedName>
    <definedName name="Change_16" localSheetId="0">Change_Log!$A$419</definedName>
    <definedName name="Change_17" localSheetId="0">Change_Log!$A$434</definedName>
    <definedName name="Change_18" localSheetId="0">Change_Log!$A$448</definedName>
    <definedName name="_xlnm.Print_Area" localSheetId="0">Change_Log!$A$1:$E$278</definedName>
  </definedNames>
  <calcPr calcId="145621" concurrentCalc="0"/>
</workbook>
</file>

<file path=xl/calcChain.xml><?xml version="1.0" encoding="utf-8"?>
<calcChain xmlns="http://schemas.openxmlformats.org/spreadsheetml/2006/main">
  <c r="E7" i="15" l="1"/>
  <c r="D7" i="15"/>
  <c r="C7" i="15"/>
  <c r="B7" i="15"/>
  <c r="E6" i="15"/>
  <c r="E8" i="15"/>
  <c r="E10" i="15"/>
  <c r="E11" i="15"/>
  <c r="D6" i="15"/>
  <c r="D9" i="15"/>
  <c r="C6" i="15"/>
  <c r="B6" i="15"/>
  <c r="F5" i="15"/>
  <c r="F4" i="15"/>
  <c r="F3" i="15"/>
  <c r="F2" i="15"/>
  <c r="F6" i="15"/>
  <c r="F7" i="15"/>
  <c r="B8" i="15"/>
  <c r="B10" i="15"/>
  <c r="B11" i="15"/>
  <c r="C9" i="15"/>
  <c r="B9" i="15"/>
  <c r="F9" i="15"/>
  <c r="F8" i="15"/>
  <c r="F10" i="15"/>
  <c r="F11" i="15"/>
  <c r="E9" i="15"/>
  <c r="C8" i="15"/>
  <c r="C10" i="15"/>
  <c r="C11" i="15"/>
  <c r="D8" i="15"/>
  <c r="D10" i="15"/>
  <c r="D11" i="15"/>
  <c r="D3" i="13"/>
  <c r="G3" i="13"/>
  <c r="D2" i="13"/>
  <c r="G2" i="13"/>
</calcChain>
</file>

<file path=xl/sharedStrings.xml><?xml version="1.0" encoding="utf-8"?>
<sst xmlns="http://schemas.openxmlformats.org/spreadsheetml/2006/main" count="2369" uniqueCount="1085">
  <si>
    <t>?</t>
  </si>
  <si>
    <t>Tender name</t>
  </si>
  <si>
    <t>Laser 2</t>
  </si>
  <si>
    <t>Laser 3</t>
  </si>
  <si>
    <t>Laser 4</t>
  </si>
  <si>
    <t>J. Charfreitag</t>
  </si>
  <si>
    <t>D. Kramer</t>
  </si>
  <si>
    <t>on demand</t>
  </si>
  <si>
    <t>M. Chudožilov</t>
  </si>
  <si>
    <t>J. Janďourek</t>
  </si>
  <si>
    <t>P. Korouš</t>
  </si>
  <si>
    <t>P. Bakule</t>
  </si>
  <si>
    <t>J. Thoma</t>
  </si>
  <si>
    <t>S. Sebban</t>
  </si>
  <si>
    <t>D. Margarone</t>
  </si>
  <si>
    <t>Laser 1</t>
  </si>
  <si>
    <t>RP2</t>
  </si>
  <si>
    <t>RP3</t>
  </si>
  <si>
    <t>RP4</t>
  </si>
  <si>
    <t>Building</t>
  </si>
  <si>
    <t>Mngmt IT</t>
  </si>
  <si>
    <t>Mngmt</t>
  </si>
  <si>
    <t>Workshops</t>
  </si>
  <si>
    <t>Exp. Programmes</t>
  </si>
  <si>
    <t>Change
number</t>
  </si>
  <si>
    <t>S. Adam</t>
  </si>
  <si>
    <t>TP14_040</t>
  </si>
  <si>
    <t>TP14_068</t>
  </si>
  <si>
    <t>TP14_117</t>
  </si>
  <si>
    <t>A. Oláh</t>
  </si>
  <si>
    <t>G001</t>
  </si>
  <si>
    <t>G002</t>
  </si>
  <si>
    <t>G003</t>
  </si>
  <si>
    <t>G004</t>
  </si>
  <si>
    <t>G005</t>
  </si>
  <si>
    <t>G006</t>
  </si>
  <si>
    <t>G007</t>
  </si>
  <si>
    <t>G008</t>
  </si>
  <si>
    <t>G009</t>
  </si>
  <si>
    <t>G010</t>
  </si>
  <si>
    <t>G011</t>
  </si>
  <si>
    <t>G012</t>
  </si>
  <si>
    <t>G013</t>
  </si>
  <si>
    <t>G014</t>
  </si>
  <si>
    <t>G015</t>
  </si>
  <si>
    <t>G016</t>
  </si>
  <si>
    <t>G017</t>
  </si>
  <si>
    <t>G018</t>
  </si>
  <si>
    <t>G019</t>
  </si>
  <si>
    <t>G020</t>
  </si>
  <si>
    <t>G021</t>
  </si>
  <si>
    <t>G022</t>
  </si>
  <si>
    <t>G023</t>
  </si>
  <si>
    <t>G024</t>
  </si>
  <si>
    <t>G025</t>
  </si>
  <si>
    <t>G026</t>
  </si>
  <si>
    <t>G027</t>
  </si>
  <si>
    <t>G028</t>
  </si>
  <si>
    <t>G029</t>
  </si>
  <si>
    <t>G030</t>
  </si>
  <si>
    <t>G031</t>
  </si>
  <si>
    <t>G032</t>
  </si>
  <si>
    <t>G033</t>
  </si>
  <si>
    <t>G034</t>
  </si>
  <si>
    <t>G035</t>
  </si>
  <si>
    <t>G036</t>
  </si>
  <si>
    <t>G037</t>
  </si>
  <si>
    <t>G038</t>
  </si>
  <si>
    <t>G039</t>
  </si>
  <si>
    <t>G040</t>
  </si>
  <si>
    <t>G041</t>
  </si>
  <si>
    <t>G042</t>
  </si>
  <si>
    <t>G043</t>
  </si>
  <si>
    <t>G044</t>
  </si>
  <si>
    <t>G045</t>
  </si>
  <si>
    <t>G046</t>
  </si>
  <si>
    <t>G047</t>
  </si>
  <si>
    <t>G048</t>
  </si>
  <si>
    <t>G049</t>
  </si>
  <si>
    <t>G050</t>
  </si>
  <si>
    <t>G051</t>
  </si>
  <si>
    <t>G052</t>
  </si>
  <si>
    <t>G053</t>
  </si>
  <si>
    <t>G054</t>
  </si>
  <si>
    <t>G055</t>
  </si>
  <si>
    <t>G056</t>
  </si>
  <si>
    <t>G057</t>
  </si>
  <si>
    <t>G058</t>
  </si>
  <si>
    <t>G059</t>
  </si>
  <si>
    <t>G060</t>
  </si>
  <si>
    <t>G061</t>
  </si>
  <si>
    <t>G062</t>
  </si>
  <si>
    <t>G063</t>
  </si>
  <si>
    <t>G064</t>
  </si>
  <si>
    <t>G065</t>
  </si>
  <si>
    <t>G066</t>
  </si>
  <si>
    <t>G067</t>
  </si>
  <si>
    <t>G068</t>
  </si>
  <si>
    <t>G069</t>
  </si>
  <si>
    <t>G070</t>
  </si>
  <si>
    <t>G071</t>
  </si>
  <si>
    <t>G072</t>
  </si>
  <si>
    <t>G073</t>
  </si>
  <si>
    <t>G074</t>
  </si>
  <si>
    <t>G075</t>
  </si>
  <si>
    <t>G076</t>
  </si>
  <si>
    <t>G077</t>
  </si>
  <si>
    <t>G078</t>
  </si>
  <si>
    <t>G079</t>
  </si>
  <si>
    <t>G080</t>
  </si>
  <si>
    <t>G081</t>
  </si>
  <si>
    <t>G082</t>
  </si>
  <si>
    <t>G083</t>
  </si>
  <si>
    <t>G084</t>
  </si>
  <si>
    <t>G085</t>
  </si>
  <si>
    <t>G086</t>
  </si>
  <si>
    <t>G087</t>
  </si>
  <si>
    <t>G088</t>
  </si>
  <si>
    <t>G089</t>
  </si>
  <si>
    <t>G090</t>
  </si>
  <si>
    <t>G091</t>
  </si>
  <si>
    <t>G092</t>
  </si>
  <si>
    <t>G093</t>
  </si>
  <si>
    <t>G094</t>
  </si>
  <si>
    <t>G095</t>
  </si>
  <si>
    <t>G096</t>
  </si>
  <si>
    <t>G097</t>
  </si>
  <si>
    <t>G098</t>
  </si>
  <si>
    <t>G099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</si>
  <si>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</si>
  <si>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</si>
  <si>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</si>
  <si>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</si>
  <si>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</si>
  <si>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</si>
  <si>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</si>
  <si>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</si>
  <si>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</si>
  <si>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</si>
  <si>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</si>
  <si>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</si>
  <si>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</si>
  <si>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</si>
  <si>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</si>
  <si>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</si>
  <si>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</si>
  <si>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</si>
  <si>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</si>
  <si>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</si>
  <si>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</si>
  <si>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</si>
  <si>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LT03</t>
  </si>
  <si>
    <t>Groups</t>
  </si>
  <si>
    <t>G122</t>
  </si>
  <si>
    <t>G123</t>
  </si>
  <si>
    <t>G124</t>
  </si>
  <si>
    <t>G125</t>
  </si>
  <si>
    <t>G126</t>
  </si>
  <si>
    <t>G127</t>
  </si>
  <si>
    <t>G128</t>
  </si>
  <si>
    <t>G129</t>
  </si>
  <si>
    <t>G130</t>
  </si>
  <si>
    <t>G131</t>
  </si>
  <si>
    <t>G132</t>
  </si>
  <si>
    <t>G133</t>
  </si>
  <si>
    <t>G134</t>
  </si>
  <si>
    <t>G135</t>
  </si>
  <si>
    <t>G136</t>
  </si>
  <si>
    <t>G137</t>
  </si>
  <si>
    <t>G138</t>
  </si>
  <si>
    <t>G139</t>
  </si>
  <si>
    <t>G140</t>
  </si>
  <si>
    <t>G141</t>
  </si>
  <si>
    <t>G142</t>
  </si>
  <si>
    <t>G143</t>
  </si>
  <si>
    <t>G144</t>
  </si>
  <si>
    <t>G145</t>
  </si>
  <si>
    <t>G146</t>
  </si>
  <si>
    <t>G147</t>
  </si>
  <si>
    <t>G148</t>
  </si>
  <si>
    <t>G149</t>
  </si>
  <si>
    <t>G150</t>
  </si>
  <si>
    <t>G151</t>
  </si>
  <si>
    <t>G152</t>
  </si>
  <si>
    <t>G153</t>
  </si>
  <si>
    <t>G154</t>
  </si>
  <si>
    <t>G155</t>
  </si>
  <si>
    <t>G156</t>
  </si>
  <si>
    <t>G157</t>
  </si>
  <si>
    <t>G158</t>
  </si>
  <si>
    <t>G159</t>
  </si>
  <si>
    <t>G160</t>
  </si>
  <si>
    <t>G161</t>
  </si>
  <si>
    <t>G162</t>
  </si>
  <si>
    <t>G163</t>
  </si>
  <si>
    <t>G164</t>
  </si>
  <si>
    <t>G165</t>
  </si>
  <si>
    <t>G166</t>
  </si>
  <si>
    <t>B. Le Garrec</t>
  </si>
  <si>
    <t>Proc
contact</t>
  </si>
  <si>
    <t>LT04</t>
  </si>
  <si>
    <t>canceled</t>
  </si>
  <si>
    <t>contracted</t>
  </si>
  <si>
    <t>LT05</t>
  </si>
  <si>
    <t>V. Krpálková</t>
  </si>
  <si>
    <t>LT06</t>
  </si>
  <si>
    <t>B. Rus</t>
  </si>
  <si>
    <t>M. Vích</t>
  </si>
  <si>
    <t>LT07</t>
  </si>
  <si>
    <t>bidding</t>
  </si>
  <si>
    <t>legal prep</t>
  </si>
  <si>
    <t>approvals</t>
  </si>
  <si>
    <t>published</t>
  </si>
  <si>
    <t>bid evaluation</t>
  </si>
  <si>
    <t>specs delayed</t>
  </si>
  <si>
    <t>Value</t>
  </si>
  <si>
    <t>item
no.</t>
  </si>
  <si>
    <t>TP14_147</t>
  </si>
  <si>
    <t>LT08</t>
  </si>
  <si>
    <t>Crystals 03: Main OPCPA crystals</t>
  </si>
  <si>
    <t>Contract
type</t>
  </si>
  <si>
    <t>Services</t>
  </si>
  <si>
    <t>Supply</t>
  </si>
  <si>
    <t>P. Procházka</t>
  </si>
  <si>
    <t>LT09</t>
  </si>
  <si>
    <t>J. Andreasson</t>
  </si>
  <si>
    <t>P. Bastl</t>
  </si>
  <si>
    <t>RP5</t>
  </si>
  <si>
    <t>S. Weber</t>
  </si>
  <si>
    <t>R. Kočová</t>
  </si>
  <si>
    <t>LT10</t>
  </si>
  <si>
    <t>O. Lažanský</t>
  </si>
  <si>
    <t>M. Körber</t>
  </si>
  <si>
    <t>L. Nims</t>
  </si>
  <si>
    <t>TP15_006</t>
  </si>
  <si>
    <t>Set of dielectric chirped mirrors for 1 ps to 20 fs pulse compressor
(cca 30 mirrors, 50mm diam</t>
  </si>
  <si>
    <t>TP15_021</t>
  </si>
  <si>
    <t>TP15_024</t>
  </si>
  <si>
    <t>LT11</t>
  </si>
  <si>
    <t>L. Brabec</t>
  </si>
  <si>
    <t>TP17_002</t>
  </si>
  <si>
    <t>Main Chirped Mirror Compressor - frame &amp; optomechanics</t>
  </si>
  <si>
    <t>L. Půst</t>
  </si>
  <si>
    <t>Tender ref. code</t>
  </si>
  <si>
    <t>LT12</t>
  </si>
  <si>
    <t>V. Olšovcová</t>
  </si>
  <si>
    <t>T. Laštovička</t>
  </si>
  <si>
    <t>Mar15</t>
  </si>
  <si>
    <t>Installations</t>
  </si>
  <si>
    <t>Apr15</t>
  </si>
  <si>
    <t>May15</t>
  </si>
  <si>
    <t>T. Levato</t>
  </si>
  <si>
    <t>J. Sýs</t>
  </si>
  <si>
    <t>HELL local server</t>
  </si>
  <si>
    <t>HELL electron diagnostics</t>
  </si>
  <si>
    <t>HELL recirculation gas system</t>
  </si>
  <si>
    <t>TP15_089</t>
  </si>
  <si>
    <t>TP15_090</t>
  </si>
  <si>
    <t>TP15_091</t>
  </si>
  <si>
    <t>M. Berta</t>
  </si>
  <si>
    <t>Scaffolding (framework contract for clean rooms installations)</t>
  </si>
  <si>
    <t>J. Hejduková</t>
  </si>
  <si>
    <t>Jul15</t>
  </si>
  <si>
    <t>Installations: data infrastructure (cables)
(framework contract)</t>
  </si>
  <si>
    <t>TP15_095</t>
  </si>
  <si>
    <t>TP15_101</t>
  </si>
  <si>
    <t>Aug15</t>
  </si>
  <si>
    <t>System</t>
  </si>
  <si>
    <t>Safety</t>
  </si>
  <si>
    <t>BDCS</t>
  </si>
  <si>
    <t>Sep15</t>
  </si>
  <si>
    <t>TP15_123</t>
  </si>
  <si>
    <t>TP16_010</t>
  </si>
  <si>
    <t>TP16_015</t>
  </si>
  <si>
    <t>TP16_027</t>
  </si>
  <si>
    <t>TP16_034</t>
  </si>
  <si>
    <t>TP16_038</t>
  </si>
  <si>
    <t>TP16_039</t>
  </si>
  <si>
    <t>TP16_044</t>
  </si>
  <si>
    <t>L1_800 nm pulse picker</t>
  </si>
  <si>
    <t>TP16_052</t>
  </si>
  <si>
    <t>L1_LBO SHG crystal for 1J (B1 to stage7)</t>
  </si>
  <si>
    <t>unknown</t>
  </si>
  <si>
    <t>TP16_066</t>
  </si>
  <si>
    <t>L2_CS_Planned more NI RMC units</t>
  </si>
  <si>
    <t>TP16_086</t>
  </si>
  <si>
    <t>TP16_090</t>
  </si>
  <si>
    <t>L4_grating bezels and mounts</t>
  </si>
  <si>
    <t>TP16_098</t>
  </si>
  <si>
    <t>L4_transport mounts L4bc</t>
  </si>
  <si>
    <t>TP16_100</t>
  </si>
  <si>
    <t>TP16_102</t>
  </si>
  <si>
    <t>Monitoring system of cleanliness of Clean rooms</t>
  </si>
  <si>
    <t>TP16_104</t>
  </si>
  <si>
    <t>Metal furniture for experimental halls</t>
  </si>
  <si>
    <t>VUV/soft X-ray materials science (WP 5.3.1)</t>
  </si>
  <si>
    <t>Coherent imaging and AMO (WP 5.3.2)</t>
  </si>
  <si>
    <t xml:space="preserve">Optical probes and pump beams (WP 5.3.3) </t>
  </si>
  <si>
    <t>X-ray science (WP 5.3.4)</t>
  </si>
  <si>
    <t>Support labs and equipment (WP 5.3.7)</t>
  </si>
  <si>
    <t>TP16_106</t>
  </si>
  <si>
    <t>Technology</t>
  </si>
  <si>
    <t>Lasers</t>
  </si>
  <si>
    <t>Management</t>
  </si>
  <si>
    <t>Laser systems</t>
  </si>
  <si>
    <t>Experimental Systems</t>
  </si>
  <si>
    <t>Non-Technology</t>
  </si>
  <si>
    <t>separator</t>
  </si>
  <si>
    <t>Building ICT</t>
  </si>
  <si>
    <t>qualification</t>
  </si>
  <si>
    <t>TP16_115</t>
  </si>
  <si>
    <t>Engineering</t>
  </si>
  <si>
    <t>Exp. shared tenders</t>
  </si>
  <si>
    <t>Vacuum chamber for L1 injector</t>
  </si>
  <si>
    <t>Radiation Shielding
(universal modular equipment)</t>
  </si>
  <si>
    <t xml:space="preserve">Shielding tender for PXS, RP4 </t>
  </si>
  <si>
    <t>TP16_118</t>
  </si>
  <si>
    <t>TP16_119</t>
  </si>
  <si>
    <t>TargetLAB equipment 2</t>
  </si>
  <si>
    <t>Laboratory equipment 2</t>
  </si>
  <si>
    <t>TP17_005</t>
  </si>
  <si>
    <t>TP17_006</t>
  </si>
  <si>
    <t>TP17_007</t>
  </si>
  <si>
    <t>TP17_008</t>
  </si>
  <si>
    <t>Control Systems</t>
  </si>
  <si>
    <t>L3 beamlines mirror mounts</t>
  </si>
  <si>
    <t>L4 beamlines mirrors</t>
  </si>
  <si>
    <t>L4 beamlines mirror mounts</t>
  </si>
  <si>
    <t>Alignment laser for L3 beamlines</t>
  </si>
  <si>
    <t>TP16_123</t>
  </si>
  <si>
    <t>TP16_125</t>
  </si>
  <si>
    <t>TP16_126</t>
  </si>
  <si>
    <t>TP16_127</t>
  </si>
  <si>
    <t>TP16_130</t>
  </si>
  <si>
    <t>TP16_132</t>
  </si>
  <si>
    <t>TP16_134</t>
  </si>
  <si>
    <t>CS</t>
  </si>
  <si>
    <t>Batch #2 Vacuum, Alignment laser, Basic motion – E2-E3</t>
  </si>
  <si>
    <t>Batch #4 Vacuum, Alignment laser, Basic motion – E4</t>
  </si>
  <si>
    <t>Batch #5 Vacuum, Alignment laser, Basic motion – E5</t>
  </si>
  <si>
    <t>TP15_035b</t>
  </si>
  <si>
    <t>TP15_035c</t>
  </si>
  <si>
    <t>TP15_035d</t>
  </si>
  <si>
    <t>TP15_033b</t>
  </si>
  <si>
    <t>Screens
(Equipment for main Control Room DNS: particular call)</t>
  </si>
  <si>
    <t>Detector for VMI spectrometer 
(Velocity Map Imaging)</t>
  </si>
  <si>
    <t>X-ray diffraction station</t>
  </si>
  <si>
    <t>Positioning Systems for E1 Endstations 2</t>
  </si>
  <si>
    <t>TP16_138</t>
  </si>
  <si>
    <t>TP16_150</t>
  </si>
  <si>
    <t>TP16_152</t>
  </si>
  <si>
    <t>Motorized quadrupole systems</t>
  </si>
  <si>
    <t>X-ray optics</t>
  </si>
  <si>
    <t>TP16_154</t>
  </si>
  <si>
    <t>Optomechanics and motion systems for E1</t>
  </si>
  <si>
    <t>TP14_008f</t>
  </si>
  <si>
    <t>TP16_157</t>
  </si>
  <si>
    <t>L3 compressor optics: ultrafast mirrors CMM 1, 2 and 3</t>
  </si>
  <si>
    <t>TP16_162</t>
  </si>
  <si>
    <t>TP16_164</t>
  </si>
  <si>
    <t>Legal consultancy services (framework contract)</t>
  </si>
  <si>
    <t>L4 vacuum components</t>
  </si>
  <si>
    <t>TP16_169</t>
  </si>
  <si>
    <t>L3 vacuum components</t>
  </si>
  <si>
    <t>BDS+BT Vacuum</t>
  </si>
  <si>
    <t>Central Vacuum</t>
  </si>
  <si>
    <t>TP16_179</t>
  </si>
  <si>
    <t>Cleanrooms &amp; Cleaning</t>
  </si>
  <si>
    <t>Cleanrooms</t>
  </si>
  <si>
    <t>TP16_181</t>
  </si>
  <si>
    <t>TP16_182</t>
  </si>
  <si>
    <t>Demi water station</t>
  </si>
  <si>
    <t>Commitments</t>
  </si>
  <si>
    <t>Beam Distribution Systems</t>
  </si>
  <si>
    <t>Beam Transport</t>
  </si>
  <si>
    <t>CleanRooms</t>
  </si>
  <si>
    <t>Workshops TL</t>
  </si>
  <si>
    <t>TargetLAB equipment 1  Digital optical microscope</t>
  </si>
  <si>
    <t>Workshops general</t>
  </si>
  <si>
    <t>TP16_187</t>
  </si>
  <si>
    <t>Small shielded cabinets
(DNS passive netw. components: particular call)</t>
  </si>
  <si>
    <t>L1_LBO_OPCPA_crystals_main_amp</t>
  </si>
  <si>
    <t>Rozpočet</t>
  </si>
  <si>
    <t>Výdaje</t>
  </si>
  <si>
    <t>Smlouvy (dosud nezaplaceno)</t>
  </si>
  <si>
    <t>Bilance</t>
  </si>
  <si>
    <t>Poznámka</t>
  </si>
  <si>
    <t>Ve výdajích započten ETOP Ph2 za 38,9 M a Beta Ti:S hlavice za 10,7M</t>
  </si>
  <si>
    <t>Plán Tendrů</t>
  </si>
  <si>
    <t>Plán MN</t>
  </si>
  <si>
    <t>Laboratory equipment 1: Cryostat</t>
  </si>
  <si>
    <t>L1_vacuum side wiring, connectors and feedthoughs for OPCPA chamber</t>
  </si>
  <si>
    <t>TP16_190</t>
  </si>
  <si>
    <t>Experiments + Exp SupSys</t>
  </si>
  <si>
    <t>Design and supply of cleaning technology for cleaning room(s)</t>
  </si>
  <si>
    <t xml:space="preserve">Manipulation equipment for clean rooms:
Telescopic work platform </t>
  </si>
  <si>
    <t>Change Log:</t>
  </si>
  <si>
    <t>Date of change</t>
  </si>
  <si>
    <t>Description</t>
  </si>
  <si>
    <t>Change
originator</t>
  </si>
  <si>
    <t>Change
documentation</t>
  </si>
  <si>
    <t>Version 02</t>
  </si>
  <si>
    <t>LT01</t>
  </si>
  <si>
    <t>Announced new tenders from Facility management</t>
  </si>
  <si>
    <t>Version 03</t>
  </si>
  <si>
    <t>LT02</t>
  </si>
  <si>
    <t>1) added Procurement representatives to unassigned tenders;
2) added initial tender codes for future refference;
3) added new column "Group number"  -it will serve for merging proposals for similar nature tenders</t>
  </si>
  <si>
    <t>n/A</t>
  </si>
  <si>
    <t>Version 04</t>
  </si>
  <si>
    <t>1) changed name of tender TP14_011 from "Routers Dolní Břežany"</t>
  </si>
  <si>
    <t>2) modified start dates for SE tenders; tender TP14_043, 054, 080 removed</t>
  </si>
  <si>
    <r>
      <t xml:space="preserve">3) applied first merging proposalas: resulted in 107 tenders in total; merged tenders have identical </t>
    </r>
    <r>
      <rPr>
        <i/>
        <sz val="11"/>
        <color theme="1"/>
        <rFont val="Calibri"/>
        <family val="2"/>
        <charset val="238"/>
        <scheme val="minor"/>
      </rPr>
      <t>Group number</t>
    </r>
  </si>
  <si>
    <t>4) added new tenders</t>
  </si>
  <si>
    <t>Version 05</t>
  </si>
  <si>
    <t>Updated status info for running tenders, shifted start dates for delayed ones;
TP14_003, 005, 054, 084 finished.
TP14_95, 96, 100, 105 removed, TP14_110 moved into year 2015 and got new ref. no. TP15_110
new tenders TP14_128, 129</t>
  </si>
  <si>
    <t>Version 06</t>
  </si>
  <si>
    <t>1) added new items TP14_130, 131</t>
  </si>
  <si>
    <r>
      <t>2) TP14_108 canceled in 2014 (former name "</t>
    </r>
    <r>
      <rPr>
        <i/>
        <sz val="11"/>
        <color theme="1"/>
        <rFont val="Calibri"/>
        <family val="2"/>
        <charset val="238"/>
        <scheme val="minor"/>
      </rPr>
      <t>Optomechanics for exp. programmes"</t>
    </r>
    <r>
      <rPr>
        <sz val="11"/>
        <color theme="1"/>
        <rFont val="Calibri"/>
        <family val="2"/>
        <charset val="238"/>
        <scheme val="minor"/>
      </rPr>
      <t>); changed its RP's validity 
    (now only RP4, RP5) and moved into 2015
    TP14_078 renamed (former name "</t>
    </r>
    <r>
      <rPr>
        <i/>
        <sz val="11"/>
        <color theme="1"/>
        <rFont val="Calibri"/>
        <family val="2"/>
        <charset val="238"/>
        <scheme val="minor"/>
      </rPr>
      <t>Small (&lt;4 inches) Optics"</t>
    </r>
    <r>
      <rPr>
        <sz val="11"/>
        <color theme="1"/>
        <rFont val="Calibri"/>
        <family val="2"/>
        <charset val="238"/>
        <scheme val="minor"/>
      </rPr>
      <t xml:space="preserve">); changed its RP's validity (now only RP2, RP3); 
    merged with TP14_036;
    TP14_129 renamed (former name </t>
    </r>
    <r>
      <rPr>
        <i/>
        <sz val="11"/>
        <color theme="1"/>
        <rFont val="Calibri"/>
        <family val="2"/>
        <charset val="238"/>
        <scheme val="minor"/>
      </rPr>
      <t>"Instrumentation &amp; Controls")</t>
    </r>
    <r>
      <rPr>
        <sz val="11"/>
        <color theme="1"/>
        <rFont val="Calibri"/>
        <family val="2"/>
        <charset val="238"/>
        <scheme val="minor"/>
      </rPr>
      <t xml:space="preserve"> merged with TP14_041;</t>
    </r>
  </si>
  <si>
    <t>3) new item TP14_132, merged with L1 "Optical tables TP14_060"</t>
  </si>
  <si>
    <t>4) new item TP14_133, merged with SE "CS HW: Timing &amp; delay generators"</t>
  </si>
  <si>
    <t xml:space="preserve">5) TP14_120 out of merging with 082 &amp; 094 due to different timing </t>
  </si>
  <si>
    <t>6) P. Bakule postponed TP14_053, 091</t>
  </si>
  <si>
    <t>D. Kurz</t>
  </si>
  <si>
    <t>7) TP14_061 merged-out of group (T14_060+123)</t>
  </si>
  <si>
    <t>M. Legát</t>
  </si>
  <si>
    <t>8) scheduling confronted according to Master Plan 01/2014 and SoWs for Exp, SE</t>
  </si>
  <si>
    <t>D. Myslikovjan</t>
  </si>
  <si>
    <t>9) in general added more columns describing planning process and deadline assesment</t>
  </si>
  <si>
    <t>Version 07</t>
  </si>
  <si>
    <t>cw14/2014</t>
  </si>
  <si>
    <t>1) tenders TP14_076+122 were merged out; TP14_122 continues as Small Cost</t>
  </si>
  <si>
    <t>cw17/2014</t>
  </si>
  <si>
    <t>2) TP14_125 start postponed due to delayed tech. spec</t>
  </si>
  <si>
    <t>3) TP14_081 and TP14_093 merged</t>
  </si>
  <si>
    <t>4) TP14_051 canceled in 2014 (lack of money); for now postponed to 2015</t>
  </si>
  <si>
    <t>cw18/2014</t>
  </si>
  <si>
    <t>5) TP14_031 and TP14_033 merged; timing data aligned according to TP14_031; postponed from 05/2014 to 09/2014</t>
  </si>
  <si>
    <t>6) TP14_126 CANCELED; re-launched as TP14_136</t>
  </si>
  <si>
    <t>A. Csabová</t>
  </si>
  <si>
    <t>7) TP14_006 postponed start date due to tender nature (continuosly running minitenders)</t>
  </si>
  <si>
    <t>8) TP14_010 postponed start for 2 months (missing tech. spec.)</t>
  </si>
  <si>
    <t>D. Pokorný</t>
  </si>
  <si>
    <t>9) added SW licences tenders TP14_134+135 (Matlab, Office Packages -period 2014/2015)</t>
  </si>
  <si>
    <t>10) Calorimeters tender broken down to TP14_027 (L1 - E1 branch) and TP14_137 (other branches); both postponed from 17.4.2014</t>
  </si>
  <si>
    <t>11) TP14_029 and TP14_035 have been out-merged; TP14_029 postponed from 04/2014; TP14_035 moved to 2015 from 04/2014</t>
  </si>
  <si>
    <t>12) TP14_32 and TP14_079 (TMP pumps) -start postponed to mid from 06/2014 to 09/2014</t>
  </si>
  <si>
    <t>13) TP14_060 (L1 Optical tables) postponed from 04/2014 to 05/2014</t>
  </si>
  <si>
    <t>14) TP14_045+046 postponed for 1 month from 05/2014</t>
  </si>
  <si>
    <t>15) TP14_034+036(+Exp 078) postponed for 2M from 01/04/2014; break-down to 2+ tenders in consideration</t>
  </si>
  <si>
    <t>16) TP14_042 (+Exp 133) postponed for 1M from 01/05/2014</t>
  </si>
  <si>
    <t>17) TP14_089 tender canceled, decided to order as a part of L3 LLNL contract</t>
  </si>
  <si>
    <t>18) TP14_090 postponed from 17/04/2014 due to missing tech spec</t>
  </si>
  <si>
    <t>19) TP14_104 delay 1M due to delay on tech spec approval</t>
  </si>
  <si>
    <t>20) TP14_113 new rough schedule added; start expected by 09/2014</t>
  </si>
  <si>
    <t>21) TP14_118+119 postponed from 04/2014 to 09/2014</t>
  </si>
  <si>
    <t>22) added TP14_138+139 -tenders originating in 2013 but pose proc/admin load in 2014</t>
  </si>
  <si>
    <t>23) added TP14_140 -tender originates in 2013 but poses proc/admin load in 2014</t>
  </si>
  <si>
    <t>cw19/2014</t>
  </si>
  <si>
    <t>24) added TP14_141 -re-launched 2nd part of L1 B1B2 compressor optics</t>
  </si>
  <si>
    <t>Version 08</t>
  </si>
  <si>
    <t>cw20/2014</t>
  </si>
  <si>
    <t>1) added TP14_142 (3rd Scientific Challenges Workshop)</t>
  </si>
  <si>
    <t>2) postponed TP14_10 and TP14_120 to end of 06/2014 due to missing specification/design</t>
  </si>
  <si>
    <t>cw22/2014</t>
  </si>
  <si>
    <t>3) added TP14_143: Vacuum equipment L1-E1 including vacuum vessels</t>
  </si>
  <si>
    <t>R. Ther</t>
  </si>
  <si>
    <t>4) former TP14_060 has been broken down to 2 new tenders: TP14_060 (L1 + Exp tables) and TP14_144 (L2/L3 tables)</t>
  </si>
  <si>
    <t>5) TP14_015 canceled, only local privileged supplier is available</t>
  </si>
  <si>
    <t>6) updated price estimations for TP14_019, 021 and TP14_125</t>
  </si>
  <si>
    <t>7) TP14_125 postponed from 2.6.2014 due to missing specification to 30.7.2014; this causes delay 2,2 months to actual deadline</t>
  </si>
  <si>
    <t>cw23/2014</t>
  </si>
  <si>
    <t>8) TP14_067+068+069 postponed start from 06/2014 -according to updated L1 planning in MP 05/2014</t>
  </si>
  <si>
    <t>9) TP14_097 postponed to 07/2014: scientists rely on excemption buy thus shorter administration time</t>
  </si>
  <si>
    <t>10) added TP14_145: tender for Stage S1 optics of L1 main OPCPA</t>
  </si>
  <si>
    <t>11) added TP14_146 - VZMR</t>
  </si>
  <si>
    <t>12) due to delayed/tentative design postponed (2-4M) folowing L1 procurements: TP14_055, 058, 059, 123, 062, 064, 065, 066
       TP14_057, 074 postponed also and possibly will be subject to Small Cost breakdown</t>
  </si>
  <si>
    <t>13) updated price estimations for TP14_027 and TP14_137 (this was also renamed)</t>
  </si>
  <si>
    <t>14) canceled tender TP14_092 - it is already realised via Small Cost/Excemptional purchases</t>
  </si>
  <si>
    <t>15) changed deadline and delivery duration for TP14_076 -based on approved contract draft is deadline postponed
       from 1/8/2014 to 15/12/2014; delivery duration changed from 5M to 2M (contract draft)</t>
  </si>
  <si>
    <t>16) TP14_081+093 (L2 OPCPA Stage 1) prolonged negotiation phase from 4M to 9M</t>
  </si>
  <si>
    <t>17) TP14_092 - L2 Stage1 dependent contract, posptponed start from 26/06/2014 to 09/2014</t>
  </si>
  <si>
    <t>18) TP14_083 + 085 + 087  changed duration of contracting phase from 40D to 10D (to be realised via MEYS Excemtion); 
        also postponed about 2M -there is no procurement request yet</t>
  </si>
  <si>
    <t xml:space="preserve">19) TP14_089: changed classification from CANCELED to CONTRACTED </t>
  </si>
  <si>
    <t>20) added new column named "Progress phase"; column states status of administration for already started tender</t>
  </si>
  <si>
    <t>21) TP14_101 canceled</t>
  </si>
  <si>
    <t>Version 09</t>
  </si>
  <si>
    <t>cw25/2014</t>
  </si>
  <si>
    <r>
      <t xml:space="preserve">01) added TP14_147 - </t>
    </r>
    <r>
      <rPr>
        <i/>
        <sz val="11"/>
        <color theme="1"/>
        <rFont val="Calibri"/>
        <family val="2"/>
        <charset val="238"/>
        <scheme val="minor"/>
      </rPr>
      <t>L1_LBO_OPCPA_crystals_main_amp;</t>
    </r>
    <r>
      <rPr>
        <sz val="11"/>
        <color theme="1"/>
        <rFont val="Calibri"/>
        <family val="2"/>
        <charset val="238"/>
        <scheme val="minor"/>
      </rPr>
      <t>new entry from PBS database</t>
    </r>
  </si>
  <si>
    <t>cw26/2014</t>
  </si>
  <si>
    <t>02) TP14_020 canceled; ELI will use iFIS IS in early ELI operation phase</t>
  </si>
  <si>
    <t>cw27/2014</t>
  </si>
  <si>
    <t>03) TP14_102 (kJ laser 4) contracting process failed; old tender marked as CANCELED; new contracting phase listed as new
        tender under ref. number TP14_148</t>
  </si>
  <si>
    <t>04) TP14_134 procurement informed about start of demanded tender</t>
  </si>
  <si>
    <t>05) Added new TP14_149 - Office SW licences for period 2015-2016</t>
  </si>
  <si>
    <t>06) TP14_136 (Twinning partners) start again re-issued from 07/05/2014 to 01/07/2014</t>
  </si>
  <si>
    <t>cw28/2014</t>
  </si>
  <si>
    <t>07) TP14_140 tracked 3rd launch: changed start (from 26.2.2014 to 23.4.2014), Latest publication date and status</t>
  </si>
  <si>
    <t>08) added TP14_150; it substitues failed TP14_138; deliverables from this tender are than logically delayed - now 1/2 year</t>
  </si>
  <si>
    <t>09) TP14_141: 4th repetition loop thus deadline was postponed accordingly by Laser 1 team leader from 20/11/2014 to 01/01/2015</t>
  </si>
  <si>
    <t>10) TP14_010 for 1M postponed start from 30/06/2014 due to missing specifications</t>
  </si>
  <si>
    <t>11) TP14_103 (HHG) referrence deadline changed from 29/10/2015 to 08/09/2015 (from Master Schedule); this in addition with
       delayed publication of tender causing total delay of 7 months</t>
  </si>
  <si>
    <t>D. Pokorný
D. Myslikovjan</t>
  </si>
  <si>
    <t>12) TP14_104 (kAlpha): referrence deadline changed from 30/11/2015 to 08/09/2015 (from Master Schedule); tech specification
       is not yet finished; start of tender postponed from 05/2014 to 07/2014; absolute delay changed from 6M to 11M</t>
  </si>
  <si>
    <t>13) TP14_106 (Elimed): referrence deadline changed from 11/07/2017 to 28/02/2017 (from Master Schedule); leadtime duration
       prolonged from 28M to 32M (based on info from Master Schedule); updated price (previously 67M CZK ex VAT)</t>
  </si>
  <si>
    <t>14) TP14_034(and merged 036 + Exp 078, 111): SE part tech. specifications delayed; start postponed from 05/2014 to 30/07/2014</t>
  </si>
  <si>
    <t xml:space="preserve">15) TP14_042 (and merged Exp 133): postponed start from 01/06/2014 to 01/08/2014 due to missing (and dependent)
      specifications inside SE team </t>
  </si>
  <si>
    <t>16) TP14_130: postponed start (1,5M) from 01/06/2014 due to missing specification</t>
  </si>
  <si>
    <t>16) TP14_112: postponed start (2,0M) from 01/06/2014 due to missing specification; according to last version of RP4 SoW were:
      shortened delivery duration (from 18M to 12M) and changed deadline (from year 2016 to 01/11/2015)</t>
  </si>
  <si>
    <t>17) TP14_022: missing specification; start postponed for 2M from 02/06/2014</t>
  </si>
  <si>
    <t>18) TP14_045 + 046: stopped by Management due to financing issues</t>
  </si>
  <si>
    <t>19) TP14_048: start postponed for 2M from 02/06/2014 due to missing specification</t>
  </si>
  <si>
    <t>20) TP14_071 (Osc. room for L1): civil engineering project delayed thus postponed also start of Proc activities from 05/2014 to 26/08/2014</t>
  </si>
  <si>
    <t>21) TP14_137: specification unknown, start postponed from 06/2014 to 16/08/2014;
       changed justification deadline from 12/2015 to 06/2015 (= from SE SoW is used an end of Calorimetres contract)</t>
  </si>
  <si>
    <t>22) TP14_037: specification unknown, start postponed from 06/2014 to 01/08/2014</t>
  </si>
  <si>
    <t>23) TP14_038: specification unknown, start postponed from 05/2014 to 01/08/2014</t>
  </si>
  <si>
    <t>24) TP14_044: specification unknown, start postponed from 06/2014 to 01/08/2014</t>
  </si>
  <si>
    <t>25) added new column: Publication delay: it expresses delay of presently scheduled date of Publication compared
       to original schedule</t>
  </si>
  <si>
    <t>Version 10</t>
  </si>
  <si>
    <t>cw29/2014</t>
  </si>
  <si>
    <t>01) added TP14_151 (Safety systems - design/project of gas &amp; radiation monitoring system)</t>
  </si>
  <si>
    <t>02) based on documentation from RP4 leader was updated price for TP14_130 (RP4 VUV elipsometry station)</t>
  </si>
  <si>
    <t>cw30/2014</t>
  </si>
  <si>
    <t>03) TP14_022 postponed from 08/2014 to 09/2014 due to missing technical specification</t>
  </si>
  <si>
    <t>04) TP14_028 postponed start from 01/07/2014 to 01/08/2014 due to vacation of SE responsible and missing specs</t>
  </si>
  <si>
    <t>05) TP14_030 postponed start from 07/2014 to 10/2014 by SE leader (equipment not necessary until L2, L3, L4 related BT will be installed)</t>
  </si>
  <si>
    <t>06) aded TP14_152: new item derrived from TP14_034 (Opt. mounts for Beam Transport)</t>
  </si>
  <si>
    <t>cw31/2014</t>
  </si>
  <si>
    <t>07) TP14_035: reverted back from 2015 to 11/2014</t>
  </si>
  <si>
    <t>08) added TP14_154: new item derrived from TP14_036 (Opt. components for Beam Transport: mirrors)</t>
  </si>
  <si>
    <t>09) TP14_037: start moved to 09/2014 from 08/2014 due to lack of tech. specification</t>
  </si>
  <si>
    <t>10) TP14_038: start moved to 10/2014 from 08/2014 due to lack of tech. specification</t>
  </si>
  <si>
    <t>11) TP14_041 + 129 (merged): SE leader postponed driving tender 041 from 08/2014 to 11/2014 due to unprepared specification</t>
  </si>
  <si>
    <t>12) TP14_039 (CS HW: computers): start postponed from 07/2014 to 08/2014 due to specifications dependency on Beam Transport
      concept. In consideration is brake-down to four tenders or tender parts: Servers / Control PC / Diagnostic PC / Network components</t>
  </si>
  <si>
    <t>13) TP14_042 + 133 (merged): SE responsible postponed driving tender 042 from 08/2014 to 09/2014 due to unprepared specification</t>
  </si>
  <si>
    <t>14) TP14_048: start postponed from 08/2014 to 11/2014; SE leader states no need of this equipment before year 2017</t>
  </si>
  <si>
    <t>15) TP14_049: start postponed from 10/2014 to 11/2014; SE leader states no need of this equipment before year 2017</t>
  </si>
  <si>
    <t>16) TP14_050: start postponed from 11/2014 to 02/2015; SE leader states no need of this equipment before year 2017</t>
  </si>
  <si>
    <t>17) added TP14_153: new item on request from RP5 leader</t>
  </si>
  <si>
    <t>18) added TP14_156: formerly scheduled to 2015; on request from RP5 leader moved to 2014</t>
  </si>
  <si>
    <t>19) TP14_120: rescheduled start from 06/2014 to 10/2014 according to new informations from Proc; changed price from 9M to 35M;
       changed deadline according to soonest scheduled realization (RP3) in Master Schedule; changed leadtime</t>
  </si>
  <si>
    <t>20) TP14_018, 019: missing specs, start postponed from 30/06/2014 to 15/09/2014</t>
  </si>
  <si>
    <t>21) TP14_021: missing specs, start postponed from 30/06/2014 to 15/12/2014</t>
  </si>
  <si>
    <t>22) TP14_053+091: missing specs, start postponed from 01/08/2014 to 01/12/2014; L1 team tends to avoid usage of such equipment</t>
  </si>
  <si>
    <t>23) TP14_058: missing specs, start postponed from 01/08/2014 to 10/2014</t>
  </si>
  <si>
    <t>24) TP14_059: missing specs, start postponed from 01/10/2014 to 12/2014</t>
  </si>
  <si>
    <t>25) TP14_063: missing specs, start postponed from 21/08/2014 to 12/2014; according to L1 leader item is not urgent</t>
  </si>
  <si>
    <t>26) TP14_069 + 145: L1 team plan to merge these tenders; schedule will use data from driving tender TP14_069</t>
  </si>
  <si>
    <t>27) TP14_073: missing specs, start postponed from 09/2014 to 10/2014</t>
  </si>
  <si>
    <t>28) TP14_074: missing specs, start postponed from 08/2014 to 10/2014</t>
  </si>
  <si>
    <t>29) TP14_075: canceled, broken down to Small Cost purchases</t>
  </si>
  <si>
    <r>
      <t xml:space="preserve">30) TP14_077: L1 leader shifted schedule for </t>
    </r>
    <r>
      <rPr>
        <strike/>
        <sz val="11"/>
        <color theme="1"/>
        <rFont val="Calibri"/>
        <family val="2"/>
        <charset val="238"/>
        <scheme val="minor"/>
      </rPr>
      <t>1M</t>
    </r>
    <r>
      <rPr>
        <sz val="11"/>
        <color theme="1"/>
        <rFont val="Calibri"/>
        <family val="2"/>
        <charset val="238"/>
        <scheme val="minor"/>
      </rPr>
      <t xml:space="preserve"> 4M</t>
    </r>
  </si>
  <si>
    <t>31) TP14_081+093: L2 Stage2 OPCPA Publication phase prolonged for 2M</t>
  </si>
  <si>
    <t>32) TP14_097: postponed start from 07/2014 to 10/2014 due to unfinished specification</t>
  </si>
  <si>
    <t>Version 11</t>
  </si>
  <si>
    <t>cw34/2014</t>
  </si>
  <si>
    <t>01) added TP14_155: Marketing and promotional services</t>
  </si>
  <si>
    <t>02) added TP14_157: RP5 Roughing pumps</t>
  </si>
  <si>
    <t>03) added TP14_158: Study of user potential of HiLase research center</t>
  </si>
  <si>
    <t>cw36/2014</t>
  </si>
  <si>
    <t>04) TP14_107 CANCELED and substituted by TP14_159 (same tender, new name, continued delay); changed price from 11M to 12,5 M;
       changed MP deadline according to new MP 08/2014 from 11/2015 to 1/2016; changed delivery duration from 12M to 6M</t>
  </si>
  <si>
    <t>J. Andreasson
D. Myslikovjan</t>
  </si>
  <si>
    <t>05) TP14_130: changed price from 9,6 M to 8,9 M; Publication phase prolonged for 2 weeks (tender docs aren't approved)</t>
  </si>
  <si>
    <t>06) added (re-issued) TP14_163: ELI 3rd scientific workshop</t>
  </si>
  <si>
    <t>07) added TP14_164: Legal services</t>
  </si>
  <si>
    <t>08) TP14_010: start delayed for next 2M - missing specification</t>
  </si>
  <si>
    <t>09) TP14_016, 017: delayed start form 30.6. to 15.9.2014; according to responsible person for specification tender scheduled too soon; spec missing</t>
  </si>
  <si>
    <r>
      <t xml:space="preserve">10) TP14_103: HHG - "publication" milestone delayed 3M due to applicants holidays; changed </t>
    </r>
    <r>
      <rPr>
        <i/>
        <sz val="11"/>
        <color theme="1"/>
        <rFont val="Calibri"/>
        <family val="2"/>
        <charset val="238"/>
        <scheme val="minor"/>
      </rPr>
      <t xml:space="preserve">MP deadline </t>
    </r>
    <r>
      <rPr>
        <sz val="11"/>
        <color theme="1"/>
        <rFont val="Calibri"/>
        <family val="2"/>
        <charset val="238"/>
        <scheme val="minor"/>
      </rPr>
      <t>from 09/15 to 12/15 according to new Master Schedule (version 08/2015)</t>
    </r>
  </si>
  <si>
    <t>D. Pokorný;
D. Myslikovjan</t>
  </si>
  <si>
    <r>
      <t xml:space="preserve">10) TP14_104: kAlpha - Publication deadline prolonged for 1M from 08/2014 to 30.9.2014; changed </t>
    </r>
    <r>
      <rPr>
        <i/>
        <sz val="11"/>
        <color theme="1"/>
        <rFont val="Calibri"/>
        <family val="2"/>
        <charset val="238"/>
        <scheme val="minor"/>
      </rPr>
      <t xml:space="preserve">MP deadline </t>
    </r>
    <r>
      <rPr>
        <sz val="11"/>
        <color theme="1"/>
        <rFont val="Calibri"/>
        <family val="2"/>
        <charset val="238"/>
        <scheme val="minor"/>
      </rPr>
      <t>from 09/15 to 12/15 according to new Master Schedule (version 08/2015)</t>
    </r>
  </si>
  <si>
    <r>
      <t xml:space="preserve">11) TP14_106: ELIMAIA - ELIMED - Contracting phase prolonged for 1M from 09/2014 to 30.10.2014; changed </t>
    </r>
    <r>
      <rPr>
        <i/>
        <sz val="11"/>
        <color theme="1"/>
        <rFont val="Calibri"/>
        <family val="2"/>
        <charset val="238"/>
        <scheme val="minor"/>
      </rPr>
      <t xml:space="preserve">MP deadline </t>
    </r>
    <r>
      <rPr>
        <sz val="11"/>
        <color theme="1"/>
        <rFont val="Calibri"/>
        <family val="2"/>
        <charset val="238"/>
        <scheme val="minor"/>
      </rPr>
      <t>from 02/17 to 04/17 according to new Master Schedule (version 08/2015)</t>
    </r>
  </si>
  <si>
    <t>12) TP14_153: changed price from 0,6 M to 8,1 M</t>
  </si>
  <si>
    <t>13) TP15_002, 007, 012, 013 moved to 2014 from 2015 on request from RP5 leader;</t>
  </si>
  <si>
    <t>14) TP14_165 (frame contract to L1 PXIe and CRIo equipment): new item</t>
  </si>
  <si>
    <t>15) TP15_008, 014: new tenders announced by RP4 leader by end of 07/2014</t>
  </si>
  <si>
    <t>16) TP14_166 (Off Axis Parabola f1.5/45deg for L3): new item on request from D. Kramer</t>
  </si>
  <si>
    <t>17) TP14_128 failed due to no bid and start is RE-ISSUED to 15.10 2014</t>
  </si>
  <si>
    <t>18) TP14_018 postponed start for  1M from 15/09/2014: missing specification</t>
  </si>
  <si>
    <t>19) TP14_019, 021 CANCELED for 2014; for ELI facility start will be sufficient procurements below 200k CZK; moved to 2015</t>
  </si>
  <si>
    <t>20) TP14_125: postponed for 3M from 30/07/2014: missing specification</t>
  </si>
  <si>
    <t>21) TP14_136 (Twinning): several times re-launched, now again in 01/09/2014</t>
  </si>
  <si>
    <t>22) TP14_124 failed an is subject to RE-ISSUE from 15/09/2014</t>
  </si>
  <si>
    <t>cw37/2014</t>
  </si>
  <si>
    <t>23) TP14_116 scheduled as dependent on TP14_151 (start postponed from 01/08/2014 to 06/11/2014)</t>
  </si>
  <si>
    <t>A. Csabová
D. Myslikovjan</t>
  </si>
  <si>
    <t>24) TP14_151: shortened administration time, changed Publication deadline from 29/09/2014 to 16/09/2014</t>
  </si>
  <si>
    <t>25) TP14_115: changed responsible for specification - J. Janďourek replaced by L. Nims</t>
  </si>
  <si>
    <t>26) TP14_121: Nothing happens, needs to be managed immediately. First installations scheduled to mid of 2015 (L1-E1). Postponed start for 2M from 01/08/2014. to 1/10/2014</t>
  </si>
  <si>
    <t>27) TP14_120: changed MP deadline  from 23.10.2015 to 30/01/2016 (soonest vac. chamber installation, RP2 Betatron, Master Schedule 08/2014)</t>
  </si>
  <si>
    <r>
      <t xml:space="preserve">28) TP14_028: changed </t>
    </r>
    <r>
      <rPr>
        <i/>
        <sz val="11"/>
        <color theme="1"/>
        <rFont val="Calibri"/>
        <family val="2"/>
        <charset val="238"/>
        <scheme val="minor"/>
      </rPr>
      <t>MP deadline</t>
    </r>
    <r>
      <rPr>
        <sz val="11"/>
        <color theme="1"/>
        <rFont val="Calibri"/>
        <family val="2"/>
        <charset val="238"/>
        <scheme val="minor"/>
      </rPr>
      <t xml:space="preserve"> from 10/2014 to 08/2015 according Master Schedule 08/2014, changed delivery duration (3M-&gt;7M);
postponed start due to missing specs and announced Negotiated procedure</t>
    </r>
  </si>
  <si>
    <t>29) TP14_039: postponed start for 1M from 15/08/2014 - not finalized specifications</t>
  </si>
  <si>
    <t>30) TP14_027: based on MP 08/2014 were changed: delivery duration from 3M to 8M and delivery deadline from 12/2014 to 10/2015</t>
  </si>
  <si>
    <t>31) TP14_029: based on MP 08/2014 were changed: delivery duration from 3M to 7M and delivery deadline from 12/2014 to 08/2015</t>
  </si>
  <si>
    <t>32) TP14_071: Nobody reacted to Procurement request for tech. specification; postponed start from 26/08/2014 to 1/10/2014</t>
  </si>
  <si>
    <t>33) TP14_081: Administration stopped for 2M due to scope &amp; budget revisions</t>
  </si>
  <si>
    <t>34) added TP14_167, 168, 169, 170: request from Procurement and responsible technician</t>
  </si>
  <si>
    <t>35) TP14_131 (former Raman probe): broken-down to 3 new tenders; this is the first one, new name, starting as soonest in 11/2014; MP deadline changed according to Master Schedule 08/2014 (from 09/2016 to 01/2016); price change from 20M to 11M CZK</t>
  </si>
  <si>
    <t>36) TP14_160 (former Raman probe): broken-down to 3 new tenders; this is the 2nd one, starting at 12/2014</t>
  </si>
  <si>
    <t>37) TP15_003 (former Raman probe): broken-down to 3 new tenders; this is the 3rd one,  starting at 1/2015</t>
  </si>
  <si>
    <t>38) TP14_112: postponed start (from 8/2014 to 01/2015) due to missing specification, changing concept; according to last version of Master Schedule were:  changed deadline (from year 11/2015 to 03/2016)</t>
  </si>
  <si>
    <t>39) added TP15_015, 016, 017, 018, 019, 020: new items based on info from RP4 leader</t>
  </si>
  <si>
    <t>40) TP14_108 renumbered to TP15_108 as it is scheduled for year 2015</t>
  </si>
  <si>
    <t>41) TP14_050, 051, 052, 070, 110 renumbered to TP15_050, 051, 052, 070, 110 as they are scheduled for 2015</t>
  </si>
  <si>
    <t>42) added overview of tenders scheduled in 2015: filter Start column to string "in 2015"</t>
  </si>
  <si>
    <t>Version 01 2015 (January)</t>
  </si>
  <si>
    <t>cw38/2014</t>
  </si>
  <si>
    <t>01) TP14_170: CANCELED, equipment will be tendered within scope of TP14_169</t>
  </si>
  <si>
    <t>02) TP14_168: CANCELED, equipment will be tendered within scope of TP14_167</t>
  </si>
  <si>
    <t xml:space="preserve">03) TP14_099 (L3 PW compressor diagnostic beam optical components): based on statement from Laser team leader is further tracking
       of this tender stopped; will be realized via Small Cost procurements </t>
  </si>
  <si>
    <t>cw41/2014</t>
  </si>
  <si>
    <t>04) added TP14_171: He Leak detector</t>
  </si>
  <si>
    <t>cw48/2014</t>
  </si>
  <si>
    <t>05) TP14_018 (Catering) moved to 02/2015 from 10/2014</t>
  </si>
  <si>
    <t>06) TP14_163 (3rd scientific workshop) postponed from 10/2014 to 04/2015</t>
  </si>
  <si>
    <t>07) TP14_019, 021 (Garbage mngmt &amp; Laundry) set start to 04/2015 according to new Building schedule</t>
  </si>
  <si>
    <t>08) TP14_125 (Furniture to conf. rooms) set start to 12/2014 according to new Building schedule and not-ready specifications</t>
  </si>
  <si>
    <t>cw50/2014</t>
  </si>
  <si>
    <t>09) TP14_012, 013: postponed start from 30/7/2014 to 6/3/2015 according to new Building schedule and not-ready specifications</t>
  </si>
  <si>
    <t>10) TP14_014: postponed start from 15/7/2014 to 16/2/2015 according to new Building schedule and not-ready specifications</t>
  </si>
  <si>
    <t>11) TP14_016, 017: postponed start from 15/9/2014 to 16/2/2015 according to new Building schedule and not-ready specifications</t>
  </si>
  <si>
    <t>12) TP14_062: Published by 24/11/2014</t>
  </si>
  <si>
    <t>13) TP14_069: out-merged from TP14_145, delayed Publication (1,5M) is OK with Master Plan 11/2014</t>
  </si>
  <si>
    <t>cw51/2014</t>
  </si>
  <si>
    <t>14) TP14_111: Removed from Group G034 and CANCELED, align. lasers realised via BDS team</t>
  </si>
  <si>
    <t>cw02/2015</t>
  </si>
  <si>
    <t>15) TP14_022: start postponed from 09/2014 due to delayed specs; new schedule according to Budget Phasing document ver. 13</t>
  </si>
  <si>
    <t>16) TP15_002: tender Publication postponed due to newly added participant RP4 which has´t finished specifications yet</t>
  </si>
  <si>
    <t>17) TP15_108: set initial tender Publication date to 20.03.2015</t>
  </si>
  <si>
    <t>cw03/2015</t>
  </si>
  <si>
    <t>18) TP14_023, 024, 025: tender scope changed to distribution branch L1-E1; starts postponed from fall/2014</t>
  </si>
  <si>
    <t>cw04/2015</t>
  </si>
  <si>
    <t>19) TP16_001, 002, 003: new item scheduled to 2016</t>
  </si>
  <si>
    <t>20) TP14_048: Neg. procedure approved by MEYS; Publication equivalent by end of 01/2015</t>
  </si>
  <si>
    <t>21) TP14_094: postponed start of legal work of delayed tender to 9/2/2015; prelim. notice done in this week</t>
  </si>
  <si>
    <t>22) TP14_052: tender approved as negotiation procedure; Publication Milestone equivalent scheduled to 04/2015</t>
  </si>
  <si>
    <t>22) TP14_053, 091: DAZZLERS tenders tracking stopped (marked tentative); administration on demand</t>
  </si>
  <si>
    <t>23) TP14_058, 059, 077 canceled tenders, realization via Small Cost</t>
  </si>
  <si>
    <t>D . Kurz</t>
  </si>
  <si>
    <t>24) TP14_051: "Delay lines" tender tracking stopped (marked as tentative); administration on demand</t>
  </si>
  <si>
    <t>25) TP15_070 moved to 2017 and thus renumbered to TP17_001</t>
  </si>
  <si>
    <t>26) TP15_022 moved to 2017 and thus renumbered to TP17_002</t>
  </si>
  <si>
    <t>27) TP14_173: new item; Published already by 12/2014</t>
  </si>
  <si>
    <t>28) TP14_072: new schedule according MP 11/2014</t>
  </si>
  <si>
    <t>29) TP14_067: new schedule according MP 11/2014 and new L1 sub-schedule</t>
  </si>
  <si>
    <t>30) TP14_068: new schedule according MP 11/2014 and new L1 sub-schedule</t>
  </si>
  <si>
    <t>31) TP15_038: new item</t>
  </si>
  <si>
    <t>32) TP14_123: changed scope and schedule: from Alu parts to polycarbonate glass (Alu parts baught via TP14_173)</t>
  </si>
  <si>
    <t>33) TP14_073: updated according to MP 11/2014; specification to be ready by end of 01/2015</t>
  </si>
  <si>
    <t>34) TP14_061: updated according to MP 11/2014</t>
  </si>
  <si>
    <t>35) TP14_063: tender canceled, ELI consider own design and production which still is being postponed</t>
  </si>
  <si>
    <t>36) TP14_064, 065, 066: tenders tracking stopped (marked as tentative); administration on demand</t>
  </si>
  <si>
    <t>37) TP14_032, 079: tenders tracking stopped (probably will be CANCELED and realized via dedicated tenders for other vacuum equipment)</t>
  </si>
  <si>
    <t>38) TP15_021: tender found in PBS database, NOT present in MP 11/2014, but schedule confirmed by L1 leader</t>
  </si>
  <si>
    <t>39) TP15_046, 022, 039: new items</t>
  </si>
  <si>
    <t>40) TP14_008, TP15_022, 025, 028: changed tender ACTUALS by J. Charfreitag</t>
  </si>
  <si>
    <t>41) TP15_040, 041, 042: new items</t>
  </si>
  <si>
    <t>42) TP14_118: postponed according to information of Engineering leader; scope changed from machine tools to mech. &amp; electrical equipment</t>
  </si>
  <si>
    <t>43) TP14_143: start postponed from 09/2014 to 3/2/15 due to missing approved technical specification</t>
  </si>
  <si>
    <t>44) TP14_037: specifications are not ready; start postponed from 09/2014 to 30/01/2014</t>
  </si>
  <si>
    <t>45) TP15_024: tender schedule updated based Master Plan deadlines of L1 system</t>
  </si>
  <si>
    <t>46) TP14_028: postponed start of administration from 09/2014 to 01/2015 du to late specification</t>
  </si>
  <si>
    <t>47) TP14_031: tender canceled; substituted by new tenders TP15_040, 041, 042</t>
  </si>
  <si>
    <t>48) TP15_029-036: new items</t>
  </si>
  <si>
    <t>49) TP14_039, 040, 042: ACTUALS  schedule changed according to information from CS HW team  leader</t>
  </si>
  <si>
    <t>50) TP14_116, 117:  starts postponed because dependent on deliverables from contract signed under TP14_151</t>
  </si>
  <si>
    <t>51) TP14_121: start postponed after discussion with Installations Manager</t>
  </si>
  <si>
    <t>52) TP14_098: start postponed from 10/2014 to 01/2015; specifications were not handed over to procurement yet</t>
  </si>
  <si>
    <t>53) TP14_115: tender merged with TP15_036 therefore its timing is changed according to TP15_036</t>
  </si>
  <si>
    <t>54) TP14_113, 114: tender were CANCELED; project authorities decided that they are not necessary</t>
  </si>
  <si>
    <t>Version 02 2015 (February)</t>
  </si>
  <si>
    <t>cw07/2015</t>
  </si>
  <si>
    <t>01) TP14_112: start rescheduled in Phase 2 into 10/2015 according to RP4 leader information</t>
  </si>
  <si>
    <t>cw08/2015</t>
  </si>
  <si>
    <t>02) TP14_030: Publication set to 01/04/2015; price lowered from 15M CZK to less than 2M CZK</t>
  </si>
  <si>
    <t>03) TP15_006: Set initial deadlines with respect to first deliveries to be ready in ELI by 1Q/2016 for LUX, HHG, PXS</t>
  </si>
  <si>
    <t>cw09/2015</t>
  </si>
  <si>
    <t>04) TP15_043: new tender for TMP pumps for experimental needs</t>
  </si>
  <si>
    <t>05) TP15_010: tender moved into Phase 2, year 2016</t>
  </si>
  <si>
    <t>06) TP14_120: tender failed due to formally incorrect bids and will be re-issued; new Publication deadline set to 27/02/2015
     (announced by M. Legát as a deputy to D. Pokorný)</t>
  </si>
  <si>
    <t>07) TP15_005, 110: tenders are not accounted as Phase 1 drawing cost thus rescheduled into Phase2 by RP2 leader</t>
  </si>
  <si>
    <t>08) TP15_004, 009: tenders are not accounted as Phase 1 drawing cost thus rescheduled into Phase2 by research leader</t>
  </si>
  <si>
    <t>09) TP14_012, 013: were out-merged</t>
  </si>
  <si>
    <t>10) TP14_042+133: Publication delayed from 01/03/2015 due to delayed specification from BDS group</t>
  </si>
  <si>
    <t>11) TP14_022: Publication delayed from 01/02/2015 to 10/04/2015; delayed specification to cw10/2015</t>
  </si>
  <si>
    <t>12) TP15_045: new Building related tender pasted into schedule</t>
  </si>
  <si>
    <t>13) TP14_094: specs delayed; start postponed from 09/02/2015; according RP1 leader they will be ready soonest by 30/03/2015</t>
  </si>
  <si>
    <t>14) TP15_039: Procurement informed about delayed Publication from 15.2.2015</t>
  </si>
  <si>
    <t>15) TP14_016, 017: postponed start from 16/02/2015 to 03/03/2015; Publication date remains unchanged</t>
  </si>
  <si>
    <t>16) TP14_008, 039; TP15_029, 030, 031, 032, 035: all items are processed through Dynamical Procurement System (DNS) and all
have delayed Publication from 02/2015 into 2nd half of 03/2015; reason for delay: contract with supplier for DNS was has been concluded late</t>
  </si>
  <si>
    <t>17) TP15_047, 048, 049: new items</t>
  </si>
  <si>
    <t>18) TP14_023: BDS leader rescheduled tender into Phase 2 (2016)</t>
  </si>
  <si>
    <t>19) TP14_167, 169: BDS leader announced new Publication date to 15.4.2015</t>
  </si>
  <si>
    <t>20) TP14_152, 154: BDS leader rescheduled tender into Phase 2 (2017)</t>
  </si>
  <si>
    <t>21) TP14_035: BDS leader announced new Publication date to 2.6.2015</t>
  </si>
  <si>
    <t>22) TP14_038: BDS leader rescheduled tender into Phase 2 (late 2015)</t>
  </si>
  <si>
    <t>23) TP14_166: BDS leader informed about tender cancelation</t>
  </si>
  <si>
    <t>24) TP14_049, TP15_050: BDS leader rescheduled tender into Phase 2 (2016)</t>
  </si>
  <si>
    <t>25)TP14_071: L1 leader informed about tender cancelation</t>
  </si>
  <si>
    <t>26) TP14_147: set initial tender timing, will be confirmed by L1 leader</t>
  </si>
  <si>
    <t>27) TP14_153: Procurement informed about date of Publication</t>
  </si>
  <si>
    <t>28) TP14_040, 129: Procurement informed about Publication date at 09/03/2015</t>
  </si>
  <si>
    <t>29) TP15_044: new item</t>
  </si>
  <si>
    <t>30) TP15_025 and 028 merged on request from IT leader into one DNS tender</t>
  </si>
  <si>
    <t>M. Razým</t>
  </si>
  <si>
    <t>31) TP14_125: changed spec. responsible from J. Vaculík to A. Oláh; Publication postponed for 2M from 17/02/2015</t>
  </si>
  <si>
    <t>32) TP15_036 + TP14_115: out-merging these two tenders is in consideration; postponed Publication from 28/02/2015 to 15/03/2015</t>
  </si>
  <si>
    <t>33) TP14_061: specification not available; Publication postponed for 2M from 17/02/2015</t>
  </si>
  <si>
    <t>34) TP14_067: Feb15: L1 leader changed scope and schedule; Publication postponed from 20/02/2015 to 06/2015</t>
  </si>
  <si>
    <t>35) TP14_073: Feb15: L1 leader changed scope and schedule; Publication postponed from 12/03/2015 to 20/04/2015</t>
  </si>
  <si>
    <t xml:space="preserve">36) TP14_098:  L3 teamleader: realization via Excemption buys and minitenders; rest in VZMR moved from 28.2.2015 to 06/2015 </t>
  </si>
  <si>
    <t>37) TP15_002: Publication is being postponed for next month due to missing approved specification</t>
  </si>
  <si>
    <t>38) TP15_007: Publication is being postponed for next two months due to missing approved specification</t>
  </si>
  <si>
    <t>39) TP14_118: Publication is being postponed for next two months due to missing approved specification</t>
  </si>
  <si>
    <t>40) TP15_001, 008, 014, 015, 017, 018, 019, 020: updated planning according to RP4 System schedule</t>
  </si>
  <si>
    <t>41) TP15_038: slightly modified schedule according to Proc info</t>
  </si>
  <si>
    <t>42) TP15_022: Publication delayed 1M from 15/02/2015 due to missing specification</t>
  </si>
  <si>
    <t>43) TP15_033:  Procurement work hasn't been started (15/02/2015)-missing specification from tech. team; start postponed to 3.3.2015</t>
  </si>
  <si>
    <t>44) TP14_024: Publication delayed from 17/02/2015 to 30/03/2015, reason: tender spec. changes, tender splits to different parts</t>
  </si>
  <si>
    <t>45) TP14_037: Procurement work hasn't been started (15/02/2015)-missing specification from tech. team; start postponed to 3.3.2015; 
Publication postponed from 26/03/2015 to 13/04/2015</t>
  </si>
  <si>
    <t>46) TP15_108: delayed Publication from 20/03/2015 to 13/04/2015 due to missing specification</t>
  </si>
  <si>
    <t>Version 03 2015 (March)</t>
  </si>
  <si>
    <t>cw10/2015</t>
  </si>
  <si>
    <t>01) TP15_049: start moved into Ph2 02/2016 from 04/2015 according to information from RP4 leader</t>
  </si>
  <si>
    <t>cw12/2015</t>
  </si>
  <si>
    <t>02) TP14_143: Publication postponed from 27/03/2015 to 27/04/2015 due to missing specs.</t>
  </si>
  <si>
    <t>03) TP15_002: Publication postponed from 15/03/2015 to 15/04/2015 due to still changes in tender documentation</t>
  </si>
  <si>
    <t>04) TP14_153: Publication postponed 1M from 15/03/2015 due to reduced scope of tender (price reduced from 8M to 5M)</t>
  </si>
  <si>
    <t>cw13/2015</t>
  </si>
  <si>
    <t>05) TP14_004: tender CANCELED; tender was related to CITT department which suppressed its activities</t>
  </si>
  <si>
    <t>06) TP14_008: tender Publication postponed from 30/03/2015 to 30/04/2015 -external administrator hasn't finished tender documentation yet</t>
  </si>
  <si>
    <t>07) TP15_053, 054: new items</t>
  </si>
  <si>
    <t>08) TP15_055: new item; main tender supplemented by already contracted Small Cost DAQ Computers (TP15_034)</t>
  </si>
  <si>
    <t>09) TP14_040: Canceled merging with TP14_129; CS HW leader postponed tender from 03/2015 into Phase 2 due to unprepared specifications from all over participating experimental teams</t>
  </si>
  <si>
    <t>10) TP14_129: merging with TP14_040 canceled; tender CANCELED, all specified equipment is procured via TP15_055; this EXP equipment is completely paid by BDS CS group</t>
  </si>
  <si>
    <t>11) TP14_057: tender tracking is canceled; equipment is being purchased via Small Cost buys and orders from frame contract TP14_165</t>
  </si>
  <si>
    <t>12) TP15_057: new item added on ad-hoc request from CITT</t>
  </si>
  <si>
    <t>13) TP14_125: specification delayed; tender Publication postponed next 2 weeks from 17/04/2015 to end of 04/2015</t>
  </si>
  <si>
    <t>14) TP14_018: Management decided to brake-down the tender  into 3 standalone ones: TP14_018, TP15_059, TP15_060; new dates set</t>
  </si>
  <si>
    <t>15) TP15_058: new item (Small Scale Public Contract) already contracted; added for information purposes only</t>
  </si>
  <si>
    <t>16) TP14_119: tender renewed upon request from head of Engineering department</t>
  </si>
  <si>
    <t>cw14/2015</t>
  </si>
  <si>
    <t>17) TP14_115 and TP15_036 were merged out from each other and continue as standalone tender procedures</t>
  </si>
  <si>
    <t>18) TP14_143: Mr. LeGarrec announced finalization of technical specification to 30/04/2015; tender Publication thus rescheduled from 27/03/2015 into 15/05/2015</t>
  </si>
  <si>
    <t>19) TP14_012: Publication postponed by 1M from 30/04/2015 due to missing specifications</t>
  </si>
  <si>
    <t>20) TP14_014: missing Management decision regarding tender proceeding; Publication postponed by 1M from 10/04/2015</t>
  </si>
  <si>
    <t>21) TP15_040: Publication delayed by 3 weeks from 15/03/2015; specification and tender documentation preparation has been prolonged</t>
  </si>
  <si>
    <t>22) TP15_041, 42: Publication delayed by 1M from 15/03/2015; specification and tender documentation preparation has been prolonged</t>
  </si>
  <si>
    <t>23) TP15_056: new item</t>
  </si>
  <si>
    <t>24) TP15_061: new item</t>
  </si>
  <si>
    <t>25) TP14_156: Publication postponed from 01/03/2015 to 15/04/2015 due to late specification</t>
  </si>
  <si>
    <t>26) TP14_130: prolonged contract negotiation phase by 1M; previous contract milestone was 30/03/2015</t>
  </si>
  <si>
    <t>27) TP14_103, 104: contract negotiation period has been prolonged by 2 weeks</t>
  </si>
  <si>
    <t>28) TP14_024: Publication postponed from 30/03/2015 by two weeks due to illness of spec. responsible person (tender documentation wasn't revised in time)</t>
  </si>
  <si>
    <t>29) TP15_011: Publication postponed from 15/03/2015 to 10/04/2015; later external administration, later Management  approval</t>
  </si>
  <si>
    <t>30) TP14_030: Publication date postponed by 1M from 01/04/2015 -no response from BDS team regarding tech. specification</t>
  </si>
  <si>
    <t>31) TP14_034, 036, 078: bidding period deadline postponed to 12/05/2015, thus contract milestone delays to 30/06/2015 from 30/04/2015</t>
  </si>
  <si>
    <t>32) TP14_167+169: Publication date postponed by 1M from 15/03/2015 -Procurement has no specification from BDS</t>
  </si>
  <si>
    <t>33) TP15_029+030+031, 032: Mar15: Publication delayed by 1M from 30/03/2015: late ELI conception statement to DNS provider</t>
  </si>
  <si>
    <t>34) TP15_033: Publication postponed by 1M from 13/04/2015: late ELI conception statement to DNS provider</t>
  </si>
  <si>
    <t>35) TP14_039: specification changed  twice, Publication process is prolonged by 1M from 30/03/2015</t>
  </si>
  <si>
    <t>36) TP15_035: Publication postponed by 1M from 30/03/2015: late ELI conception statement to DNS provider</t>
  </si>
  <si>
    <t>37) TP15_062, 063: new items on request of L. Půst</t>
  </si>
  <si>
    <t>38) TP14_073: Procurement informed about posponed schedule confirmed by L1 leader; Publication postponed from 20/04/2015 to 1/11/2015</t>
  </si>
  <si>
    <t>39) TP15_021: Tender moved into Phase2 from 05/2015; confirmed by L1 leader</t>
  </si>
  <si>
    <t>40) TP15_022: 1M delay of Publication (from 15/03/2015); specs were late</t>
  </si>
  <si>
    <t>41) TP14_042+133: delayed specification, Publication postponed by 1M from 5/5/2015</t>
  </si>
  <si>
    <t>42) TP15_025+028:  Publication postponed by 1M from 15/04/2015: late ELI conception statement to DNS provider</t>
  </si>
  <si>
    <t>43) TP14_118: tender CANCELED and was substituted (broken-down) into TP15_064, 065, 066 and 067; deadlines were copied</t>
  </si>
  <si>
    <t>44) TP15_003: prolonged contracting period by 2M from 24.2.15: longer bidding period  for foreign supplier, incomplete bid claim</t>
  </si>
  <si>
    <t>45) TP14_160: prolonged contract negotiation phase -specs negotiation has been longer, ex ANTE sent 25.3.2015</t>
  </si>
  <si>
    <t>46) TP14_159: prolonged EX ANTE check period, first request sent 26.2.2015</t>
  </si>
  <si>
    <t>47) TP14_048: prolonged negotiation period, negotiations with suppliers regarding final specs</t>
  </si>
  <si>
    <t>Version 04 2015 (April)</t>
  </si>
  <si>
    <t>cw15/2015</t>
  </si>
  <si>
    <t>01) TP15_007:  delayed Publication by 3 weeks from 10/04/2015 to  24/05/2015 due to tender administration mistake and necessity to change Preliminary notice</t>
  </si>
  <si>
    <t>cw16/2015</t>
  </si>
  <si>
    <t>02) TP15_068, 069, 072: new item</t>
  </si>
  <si>
    <t>cw18/2015</t>
  </si>
  <si>
    <t>03) TP15_069, 072: new items</t>
  </si>
  <si>
    <t>04) TP15_073: new item on request from Engineering department</t>
  </si>
  <si>
    <t>05) TP14_163: tender postponed by requestors into 2016 from 04/2015</t>
  </si>
  <si>
    <t>cw19/2015</t>
  </si>
  <si>
    <t>06) TP15_039: miniTender has been canceled; now subject to transformation into DNS; Publication date moved from 25/03/2015 to 30/05/2015</t>
  </si>
  <si>
    <t>07) TP14_013: tender scope has not been approved; Publication postponed from 30/04/2015 to 30/05/2015</t>
  </si>
  <si>
    <t>08) TP14_014: missing specs, missing Management decision regarding tender launch; postponed by 1M from 10/05/2015 to 10/06/2015</t>
  </si>
  <si>
    <t>09) TP14_018, TP15_059, 060: late specifications, Publication postponed from 30/04/2015 to 30/05/2015</t>
  </si>
  <si>
    <t>10) TP14_021 (Laundry servs): tender Publication moved into 1Q 2016 from 27/04/2015</t>
  </si>
  <si>
    <t>11) TP14_125: specification delayed; tender Publication postponed by 1 month from 1/5/2015</t>
  </si>
  <si>
    <t>12) TP14_023, 025: specification delayed; tender Publication postponed by 1 month from 1/5/2015</t>
  </si>
  <si>
    <t>13) TP14_024: Publication delayed from 15/04/2015 to 10/05/2015 due to Management sign-off delays</t>
  </si>
  <si>
    <t>14) TP14_137: changed price from 8,2M to 20M CZK; 2nd round negotiation ongoing</t>
  </si>
  <si>
    <t>15) TP15_036  tender failed, no relevant bid obtained; relaunch scheduled to 13.5.2015</t>
  </si>
  <si>
    <t>16) TP15_055: bidding period was prolonged to 16.6.2015; contract estimated at 04/08/2015</t>
  </si>
  <si>
    <t>17) TP14_008: tender EX ANTE approval pending from 21/04/2015; Publication postponed from  30/04/2015 to 20/05/2015</t>
  </si>
  <si>
    <t>18) TP14_030: specification delayed; tender Publication postponed by 1 month from 1/5/2015</t>
  </si>
  <si>
    <t>19) TP14_167+169: Publication date postponed from 15/04/2015 to 1.6.2015 -Procurement has no specification from BDS</t>
  </si>
  <si>
    <t>20) TP15_029, 030, 031, 035: tender's EX ANTE approval pending from 21/04/2015; Publication postponed from  30/04/2015 to 20/05/2015</t>
  </si>
  <si>
    <t>21) TP14_039: detailed specification to Frame contract is missing; Publication postponed to 15/5/2015 from 30/04/2015</t>
  </si>
  <si>
    <t>22) TP14_042+133: delayed specification to 30/05/2015, Publication postponed from 5/6/2015 to 5.7.2015</t>
  </si>
  <si>
    <t>23) TP15_071: new item</t>
  </si>
  <si>
    <t>24) TP14_048: negotiations still continue; Procurement optimistic forecast of contract signature has been
postponed from 30/5/2015 to 1/7/2015</t>
  </si>
  <si>
    <t>25) TP14_103: contract negotiation period has been prolonged by 1M from 14/05/2015</t>
  </si>
  <si>
    <t>26) TP15_051: tender CANCELED; equipment has been substituted by Holzworth generator baught as a bundle of SmallCost purchases</t>
  </si>
  <si>
    <t>cw20/2015</t>
  </si>
  <si>
    <t>27) TP15_047: specification is missing; Publication postponed from 15/04/2015 to 15/06/2015</t>
  </si>
  <si>
    <t>28) TP14_130: VUV Elipsometry -prolonged contract negotiation phase by 1M; previous contract milestone was 30/04/2015</t>
  </si>
  <si>
    <t>29) TP15_108: delayed Publication from 13/04/2015 due to missing specification</t>
  </si>
  <si>
    <t>30) TP14_159, 160: EX ANTE expression is missing; estimated contract milestone</t>
  </si>
  <si>
    <t>31) TP14_131, TP15_003: contract negotiations continue; estimated contract milestone</t>
  </si>
  <si>
    <t>32) TP15_008: Publication postponed from 04/05/2015 due to missing specification</t>
  </si>
  <si>
    <t>33) TP14_116: Publication postponed from 09/05/2015 due to missing specification</t>
  </si>
  <si>
    <t>34) TP15_043: tech. specs available after 15/05/2015; Publication postponed by 0,75M from 15/04/2015</t>
  </si>
  <si>
    <t>35) TP15_070: new item</t>
  </si>
  <si>
    <t>36) TP15_040, 041, 042: tender documentation changes; Publication postponed from 15/04/2015 to 15/05/2015</t>
  </si>
  <si>
    <t>37) TP15_002: Publication postponed by 1M from 15/04/2015 due to changes in tender documentation</t>
  </si>
  <si>
    <t>38) TP14_061, 123: Publication postponed to 30/05/2015 from 15/04/2015 due to unprepared specification</t>
  </si>
  <si>
    <t>39) TP14_094: L3 compressor vessel - Publication postponed from 15/05/2015 to 17/09/2015 due to problems in design; i.e. specification to Procurement is missing; information sourced from update of L3 system schedule</t>
  </si>
  <si>
    <t>A. Mlích</t>
  </si>
  <si>
    <t>40) TP14_120: tender failed again; next re-launch assumed in July = Publication changed from 12/03/2015 to 1/06/2015</t>
  </si>
  <si>
    <t>Version 05 2015 (May)</t>
  </si>
  <si>
    <t>cw22/2015</t>
  </si>
  <si>
    <t>01) TP15_074: added to schedule ad hoc; no previous announcement; contracted 20/05/2015; contract no. S15_088E</t>
  </si>
  <si>
    <t>02) TP15_075: new item on request of T. Levato</t>
  </si>
  <si>
    <t>cw23/2015</t>
  </si>
  <si>
    <t>03) TP15_076: new item on request of D. Margarone</t>
  </si>
  <si>
    <t>04) TP15_025: CANCELED by requestor</t>
  </si>
  <si>
    <t>05) TP15_028: out-merged from TP15_025 and STOPPED by Finance management due to lack of funds</t>
  </si>
  <si>
    <t>06) TP14_033: Updated schedule based on new BDS System Schedule from 1.6.2015</t>
  </si>
  <si>
    <t>07) TP14_159: prolonged bidding period, postponed contract milestone from 10/06/2015 to 30/7/2015</t>
  </si>
  <si>
    <t>08) TP14_131: prolonged bidding period, postponed contract milestone from 30/06/2015 to 30/07/2015</t>
  </si>
  <si>
    <t>09) TP14_160: prolonged bid evalution period, postponed contract milestone from 30/05/2015 to 30/06/2015</t>
  </si>
  <si>
    <t>10) TP15_008:  Publication postponed by requestor from 04/06/2015 to 01/08/2015</t>
  </si>
  <si>
    <t>11) TP15_047: delayed specification; Publication postponed from 15/06/2015 to 30/07/2015</t>
  </si>
  <si>
    <t>12) TP15_049: delayed specification; Publication postponed from 1/06/2015 to 15/08/2015</t>
  </si>
  <si>
    <t xml:space="preserve">13) TP14_042+133: Publication postponed from 15/07/2015 to 30/09/2015, requestor announced available specification
no earlier than in 15.8.2015 </t>
  </si>
  <si>
    <t>14) TP15_053: missing specification, postponed from 15/05/2015 to 01/08/2015 due lower management priorities</t>
  </si>
  <si>
    <t>15) TP15_022: failed in May, formally wrong bid, subject to re-launch by end of June 2015</t>
  </si>
  <si>
    <t>16) TP14_143: delayed spec finalized, Publication postponed from 15/05/2015 to 08/06/2015</t>
  </si>
  <si>
    <t>17) TP14_014: missing specs, missing Management decision regarding tender launch; postponed by 1M from 10/06/2015 to 10/07/2015</t>
  </si>
  <si>
    <t>18) TP15_060: changed Management strategy; Publication postponed from 30/05/2015 to 30/06/2015</t>
  </si>
  <si>
    <t>19) TP15_063: not clear specification and financing; Publication postponed from 30/04/2015 to 01/07/2015</t>
  </si>
  <si>
    <t>20) TP14_167+169:  BDS leader announced specifications to be ready by 05/06/2015; Publication postponed from 01/06/2015 to 15/07/2015</t>
  </si>
  <si>
    <t>D.Kurz</t>
  </si>
  <si>
    <t>21) TP15_043+073: tenders have been merged; Publication for both postponed from 06/2015 to 15/07/2015 due to delayed specification</t>
  </si>
  <si>
    <t>22) TP15_036: specification is still being reworked; Publication  postponed from 13/05/2015 to 30/06/2015</t>
  </si>
  <si>
    <t>23) TP15_071: tender changed specification and cost to over-limit; Publication postponed from 1/6/2015 to 1/7/2015</t>
  </si>
  <si>
    <t>24) TP14_061, 123: Publication postponed from 30/05/2015 to 30/06/2015, missing specification</t>
  </si>
  <si>
    <t>25) TP14_094: specification not ready; Publication postponed from 1/6/2015 to 10/07/2015</t>
  </si>
  <si>
    <t>26) TP15_064, 066: specification not ready; Publication postponed from 20/4/2015 to 15/07/2015</t>
  </si>
  <si>
    <t>cw24/2015</t>
  </si>
  <si>
    <t>27) TP15_059: Management decision regarding tender realization is pending; Publication postponed from 30/05/2015 to 30/06/2015</t>
  </si>
  <si>
    <t>Z. Poupová</t>
  </si>
  <si>
    <t>28) TP14_119: specifications not ready; Publication postponed from 26/04/2015 to 15/07/2015</t>
  </si>
  <si>
    <t>29) TP15_062: Financing issues; Publication postponed from 30/04/2015 to 30/06/2015</t>
  </si>
  <si>
    <t>30) TP15_065, 067: specs not ready; Publication postponed from 20/04/2015 to 15/07/2015</t>
  </si>
  <si>
    <t>K. Hamouzová</t>
  </si>
  <si>
    <t>31) TP15_056: May15: specs not ready; Publication postponed from 01/06/2015 to 01/07/2015</t>
  </si>
  <si>
    <t>32) TP14_012: Final specs pending, work on tender documentation, Publication postponed from 30/05/2015 to 19/06/2015</t>
  </si>
  <si>
    <t>J. Nawratová</t>
  </si>
  <si>
    <t>33) TP15_072: delayed 1M due to Proc. personel load; Publication postponed from 15/05/2015 to 12/06/2015</t>
  </si>
  <si>
    <t>34) TP14_115: May15: missing specifications, Publication postponed from 04/05/2015 to 04/07/2015</t>
  </si>
  <si>
    <t>35) TP15_041 and 042 have been published by 13/05/2015</t>
  </si>
  <si>
    <t>36) TP15_040: ready for Publication (scheduled to 04/06/2015)</t>
  </si>
  <si>
    <t>37) TP15_029, 031: DNS ready to start at 05/06/2015 (Publication postponed from 30/04/2015);  out-merged all of TP15_029, 030 and 031</t>
  </si>
  <si>
    <t>38) TP15_030: Published by 27/05/2015</t>
  </si>
  <si>
    <t>39) TP15_068  tender iwill be ready to Publication by 2.6.2015</t>
  </si>
  <si>
    <t>40) TP14_121:  ongoing discussions regarding funding and scope; Publication postponed from 01/05/2015 to 01/07/2015</t>
  </si>
  <si>
    <t>41) TP14_025: May15: specification delayed; tender Publication postponed by 1 month from 1/6/2015 to 01/07/2015</t>
  </si>
  <si>
    <t>42) TP15_078, 079: new items added after late announcement from Procurement</t>
  </si>
  <si>
    <t>43) TP14_035: May15: BDS leader announced new Publication date to 1.07.2015 (in System Schedule)</t>
  </si>
  <si>
    <t>44) TP14_030: CANCELED on request from BDS leader (mailed 26.5.2015)</t>
  </si>
  <si>
    <t>45) TP14_023: delayed specs, BDS leader has postponed Publication date to 1/07/2015 from 01/06/2015</t>
  </si>
  <si>
    <t>46) TP14_008: Ex ANTE finished 28/05/2015; Publication postponed from 20/05/2015 to 12/06/2015</t>
  </si>
  <si>
    <t>47) TP15_033, 035: : Ex ANTE finished 28/05/2015; Publication postponed from 20/05/2015 to 12/06/2015</t>
  </si>
  <si>
    <t>48) TP14_117: dependent on TP14_151 results which are known by end of May 2015; Publication postponed from 05/2015 to 09/07/2015</t>
  </si>
  <si>
    <t>49) TP14_034+036+078: tender failed and is subject to re-issue in mid of June 2015</t>
  </si>
  <si>
    <t>50) TP14_116 and 117: tenders renamed and broken-down (to TP14_116, 117, TP15_080, TP16_003, TP17_003, 004)according to new specification and timing from Safety leader;</t>
  </si>
  <si>
    <t>Version 06 2015 (June - July 2015)</t>
  </si>
  <si>
    <t>cw25/2015</t>
  </si>
  <si>
    <t>01) TP15_049:  tender has been canceled upon RP4 WP report from May 2015</t>
  </si>
  <si>
    <t>cw26/2015</t>
  </si>
  <si>
    <t>02) TP15_082: new item added on request of ITC leader</t>
  </si>
  <si>
    <t xml:space="preserve">03) TP14_163: tender CANCELED by requestor </t>
  </si>
  <si>
    <t>04) TP16_004: new item on request of Procurement/Safety</t>
  </si>
  <si>
    <t>cw31/2015</t>
  </si>
  <si>
    <t>05) TP15_073:  part of this tender (450k from 1303k CZK) has been separated into ne tender TP15_083; new tender cost resulted in 950k CZK and is still merged with TP15_043</t>
  </si>
  <si>
    <t>06) TP15_083: New item which has been created from TP15_073; tender has been published by 16/07/2015</t>
  </si>
  <si>
    <t>07) TP15_064: into this one ref. number have been merged three tenders for machinery of mechanical workshop: TP15_064 (turning machine), TP15_066 (3-axis Milling machine) and TP15_067 (LCV550 Accessories); Publication deadline for this new merged tender has been set to 30.8.2015</t>
  </si>
  <si>
    <t>08) TP15_066, 067: tenders have been canceled, theirs content has been merged into scope of TP15_064</t>
  </si>
  <si>
    <t>09) TP15_096, 097, 098, 099, 100, 101: new item; broken-down from generic Installation tender TP14_121</t>
  </si>
  <si>
    <t>10) TP15_063:  Market Research on way, Publication date has been set accordingly</t>
  </si>
  <si>
    <t>11) TP15_095: new item defined by Installation team</t>
  </si>
  <si>
    <t>12) TP15_014-020: updated planning according to RP4 System schedule</t>
  </si>
  <si>
    <t>13) TP15_084: new item on request from RP3 leader</t>
  </si>
  <si>
    <t>Version 07 2015 (August 2015)</t>
  </si>
  <si>
    <t>cw35/2015</t>
  </si>
  <si>
    <t>01) TP15_002: Decided to stop RP4 part due to budget issues; RP4 part (5,5M CZK ex VAT) to be realised in 2016 as TP16_005</t>
  </si>
  <si>
    <t>02) TP15_111: new item - formerly part RP4 of TP15_002 (xRay CCDs)</t>
  </si>
  <si>
    <t>03) TP15_062, 096, 097, 098, 099, 100, 101: Publication postponed from 30/08/2015 to 30/09/2015 due to delayed specification from Requestor</t>
  </si>
  <si>
    <t>04) TP14_116: Publication changed from 12/2015 to 15/10/2015 upon request of Safety leader</t>
  </si>
  <si>
    <t>05) TP15_094: requestor has not specs and RSD prepared, Publication postponed from 10/09/2015 to 10/10/2015</t>
  </si>
  <si>
    <t>06) TP15_087, 088:  CANCELED by Requestor; realisation via Low Cost purchases</t>
  </si>
  <si>
    <t>07) TP15_075: CANCELED by Requestor; realisation via MEYS Excemption purchase</t>
  </si>
  <si>
    <t>08) TP15_084: changed scope and price; Published by 17/08/2015</t>
  </si>
  <si>
    <t>09) TP15_112: new item on behalf of BDCS leader</t>
  </si>
  <si>
    <t>cw39/2015</t>
  </si>
  <si>
    <t>01) TP15_113, 114, 116: new items on request from L1 team leaders</t>
  </si>
  <si>
    <t>PFP Ph1 September 2015</t>
  </si>
  <si>
    <t>LSR</t>
  </si>
  <si>
    <t>EXP</t>
  </si>
  <si>
    <t>INST</t>
  </si>
  <si>
    <t>Total</t>
  </si>
  <si>
    <t>Contracts 2015</t>
  </si>
  <si>
    <t>Plan Ph1 cost</t>
  </si>
  <si>
    <t>edituj tento řádek pro výpočet vlivu krit. VŘ</t>
  </si>
  <si>
    <t>Budget Ph1</t>
  </si>
  <si>
    <t>Disbursement until 12/2014</t>
  </si>
  <si>
    <t>XPh1</t>
  </si>
  <si>
    <t>RPh1</t>
  </si>
  <si>
    <t>PFP</t>
  </si>
  <si>
    <t>% from Rph1</t>
  </si>
  <si>
    <t>Cost balance (M CZK)</t>
  </si>
  <si>
    <t>% from Budget Ph1</t>
  </si>
  <si>
    <t>PFP Ph2 September 2016</t>
  </si>
  <si>
    <t>Plan cost</t>
  </si>
  <si>
    <t>Disbursement</t>
  </si>
  <si>
    <t>P + D + C</t>
  </si>
  <si>
    <t>XPh2</t>
  </si>
  <si>
    <t>RPh2</t>
  </si>
  <si>
    <t>PFP index</t>
  </si>
  <si>
    <t>DAQ cards (Framework contract)
(renamed from "Addon cards")</t>
  </si>
  <si>
    <t>Gantry crane 3t</t>
  </si>
  <si>
    <t>TP16_193</t>
  </si>
  <si>
    <t>ELIBIO</t>
  </si>
  <si>
    <t>TP16_501</t>
  </si>
  <si>
    <t>Synchronized pump beam laser</t>
  </si>
  <si>
    <t>TP16_196</t>
  </si>
  <si>
    <t>Technical supervision of floors defects removal/reconstruction</t>
  </si>
  <si>
    <t>Maintenance Consuambles / Spotřební materiál - Údržba</t>
  </si>
  <si>
    <t>TP17_009</t>
  </si>
  <si>
    <t>Engineering/Support Systems/Central Vacuum</t>
  </si>
  <si>
    <t>TP14_008i</t>
  </si>
  <si>
    <t>Power Distribution Units to 19" racks
(DNS passive netw. components: particular call)</t>
  </si>
  <si>
    <t>TP16_502</t>
  </si>
  <si>
    <t>TP16_503</t>
  </si>
  <si>
    <t>TP16_504</t>
  </si>
  <si>
    <t>TP16_505</t>
  </si>
  <si>
    <t>TP16_508</t>
  </si>
  <si>
    <t>TP16_509</t>
  </si>
  <si>
    <t>TP16_511</t>
  </si>
  <si>
    <t>TP16_512</t>
  </si>
  <si>
    <t>FTIR spectrometer with light source</t>
  </si>
  <si>
    <t>Fluorescence microscope</t>
  </si>
  <si>
    <t>Inverted Microscope</t>
  </si>
  <si>
    <t>Deep freezers (-80°C)</t>
  </si>
  <si>
    <t>Protein purification system (PPS)</t>
  </si>
  <si>
    <t>Bio-Lab complex construction in ELI</t>
  </si>
  <si>
    <t>Dynamic laser light scattering system (services tender)</t>
  </si>
  <si>
    <t>Pressure systems (services tender)</t>
  </si>
  <si>
    <t>Mass spectrometers</t>
  </si>
  <si>
    <t>TP17_010</t>
  </si>
  <si>
    <t>OAP substrates for VUV multilayer reflectors
(VUV Optics 1)</t>
  </si>
  <si>
    <t>TP17_011</t>
  </si>
  <si>
    <t>TP17_012</t>
  </si>
  <si>
    <t>TP17_013</t>
  </si>
  <si>
    <t>TP17_014</t>
  </si>
  <si>
    <t>VUV monochromator UHV chamber</t>
  </si>
  <si>
    <t>VUV monochromator optical components</t>
  </si>
  <si>
    <t>VUV broadband refocusing optics</t>
  </si>
  <si>
    <t>High repetition rate VUV imaging camera</t>
  </si>
  <si>
    <t>Multilayer X-ray optics</t>
  </si>
  <si>
    <t>X-ray spectroscopy detector</t>
  </si>
  <si>
    <t>Sample delivery and particle imaging</t>
  </si>
  <si>
    <t>TC - SW services and development</t>
  </si>
  <si>
    <t>TP17_015</t>
  </si>
  <si>
    <t>Cleaning services (clean rooms) ELI beamlines
4-5,0 M CZK/Year</t>
  </si>
  <si>
    <t>Building maintanance and inspections</t>
  </si>
  <si>
    <t>TP16_198</t>
  </si>
  <si>
    <t>TP16_199</t>
  </si>
  <si>
    <t>Tender Cost
( CZK ex VAT)</t>
  </si>
  <si>
    <t>Martin Körber</t>
  </si>
  <si>
    <t>Michal Razým</t>
  </si>
  <si>
    <t>David Pokorný</t>
  </si>
  <si>
    <t>David Kurz</t>
  </si>
  <si>
    <t>Václav Mráz</t>
  </si>
  <si>
    <t>Martin.Korber@eli-beams.eu</t>
  </si>
  <si>
    <t>Michal.Razym@eli-beams.eu</t>
  </si>
  <si>
    <t>david.pokorny@eli-beams.eu</t>
  </si>
  <si>
    <t>David.Kurz@eli-beams.eu</t>
  </si>
  <si>
    <t>Vaclav.Mraz@eli-beams.eu</t>
  </si>
  <si>
    <t>E-mail Address</t>
  </si>
  <si>
    <t>matus.legat@eli-beams.eu</t>
  </si>
  <si>
    <t>Matúš Legát</t>
  </si>
  <si>
    <t>Plan cost:</t>
  </si>
  <si>
    <t>TP17_016</t>
  </si>
  <si>
    <t>SW licences for personal computers and servers 2017</t>
  </si>
  <si>
    <t>TP17_019</t>
  </si>
  <si>
    <t>Gardening, external cleaning</t>
  </si>
  <si>
    <t>TP17_020</t>
  </si>
  <si>
    <t>Clean rooms machinery (big cleaning machines)</t>
  </si>
  <si>
    <t>TP17_021</t>
  </si>
  <si>
    <t>Clean rooms machinery (small particle counters)</t>
  </si>
  <si>
    <t>TP17_022</t>
  </si>
  <si>
    <t>FM</t>
  </si>
  <si>
    <t>TP17_023</t>
  </si>
  <si>
    <t>Clean rooms - Consuambles 2 (framework)</t>
  </si>
  <si>
    <t>TP17_024</t>
  </si>
  <si>
    <t>Clean rooms validation</t>
  </si>
  <si>
    <t>TP17_025</t>
  </si>
  <si>
    <t>HVAC cascade regulation</t>
  </si>
  <si>
    <t>TP17_026</t>
  </si>
  <si>
    <t>Filters to air-conditioning</t>
  </si>
  <si>
    <t>TP17_035</t>
  </si>
  <si>
    <t xml:space="preserve">Automatic horizontal Air vent stainless steel </t>
  </si>
  <si>
    <t>TP17_037</t>
  </si>
  <si>
    <t>Demolition works in E3 experimental hall</t>
  </si>
  <si>
    <t>TP17_038</t>
  </si>
  <si>
    <t>Reconstruction for the rest of Experimental floors</t>
  </si>
  <si>
    <t>Adaptive mirrors L3
(former name AO loop)</t>
  </si>
  <si>
    <t>TP17_031</t>
  </si>
  <si>
    <t>Adaptive mirrors L4</t>
  </si>
  <si>
    <t>L3 focusing parabolas</t>
  </si>
  <si>
    <t>TP17_032</t>
  </si>
  <si>
    <t>L3 parabola mounts</t>
  </si>
  <si>
    <t>TP17_017</t>
  </si>
  <si>
    <t>Mirrors coating</t>
  </si>
  <si>
    <t>TP17_046</t>
  </si>
  <si>
    <t>TP17_047</t>
  </si>
  <si>
    <t>L1-E1: Chamber decoupling, chambers 10-12</t>
  </si>
  <si>
    <t>TP17_048</t>
  </si>
  <si>
    <t>L1-E1: Feedthroughs</t>
  </si>
  <si>
    <t>TP17_049</t>
  </si>
  <si>
    <t>L1-E1: Beam delivery mechanics for SRS pump beams to other end stations</t>
  </si>
  <si>
    <t>TP17_050</t>
  </si>
  <si>
    <t>TP17_051</t>
  </si>
  <si>
    <t>TBA</t>
  </si>
  <si>
    <t>L3 diagnostics stations -&gt; not on Georg's list, to be removed? (it says we are to build it inhouse)</t>
  </si>
  <si>
    <t xml:space="preserve">Reflective beam demagnification for end of chain full diagnostics suite </t>
  </si>
  <si>
    <t>Switchyards rotation translation -&gt; this comes from Technology Delivery Board meeting on 4th November. Is it still valid? Is it not part of tenders above?  If it is L1-E1 only than is covered by TP16_132</t>
  </si>
  <si>
    <t>Misc components</t>
  </si>
  <si>
    <t>Installation</t>
  </si>
  <si>
    <t>Beam down-collimation for AO and with far/near field diagnostics</t>
  </si>
  <si>
    <t>TP15_029e</t>
  </si>
  <si>
    <t>Operator computers
(Control Servers DNS: particular call)</t>
  </si>
  <si>
    <t>TP17_036</t>
  </si>
  <si>
    <t xml:space="preserve">PCIe Network interface cards </t>
  </si>
  <si>
    <t>TP17_018</t>
  </si>
  <si>
    <t>Wiring Accessories (framework) 1,9M</t>
  </si>
  <si>
    <t>/1950000
400k L1</t>
  </si>
  <si>
    <t>TP17_777</t>
  </si>
  <si>
    <t>L2_all_small_scale_procurements_2017
(including P. Bakule's FE equipment)</t>
  </si>
  <si>
    <t xml:space="preserve">PAD/SPDPS optics </t>
  </si>
  <si>
    <t>TP17_039</t>
  </si>
  <si>
    <t>L4 tripod optomechanics functional prototype</t>
  </si>
  <si>
    <t>L4_Deformable mirror, full size uncompressed</t>
  </si>
  <si>
    <t>TP17_040</t>
  </si>
  <si>
    <t>CIS mirrors substrates</t>
  </si>
  <si>
    <t>TP17_041</t>
  </si>
  <si>
    <t>CIS mirrors coating</t>
  </si>
  <si>
    <t>TP17_043</t>
  </si>
  <si>
    <t>CIS mounts M7, M8 and M9</t>
  </si>
  <si>
    <t>TP17_044</t>
  </si>
  <si>
    <t>CIS 1 and CIS2 chambers with all optomechanics</t>
  </si>
  <si>
    <t>TP17_027</t>
  </si>
  <si>
    <t>Geodetic services II</t>
  </si>
  <si>
    <t>TP17_028</t>
  </si>
  <si>
    <t>Electrotechnical job</t>
  </si>
  <si>
    <t>TP17_029</t>
  </si>
  <si>
    <t>Fine mechanics</t>
  </si>
  <si>
    <t>TP17_030</t>
  </si>
  <si>
    <t>Transportation services 2</t>
  </si>
  <si>
    <t>Vacuum systems</t>
  </si>
  <si>
    <t>Laminar Fan Filter Units (flowboxes)
For cleanroom tents</t>
  </si>
  <si>
    <t>TP17_033</t>
  </si>
  <si>
    <t>Outsourced L3 BT cleaning</t>
  </si>
  <si>
    <t>TP17_034</t>
  </si>
  <si>
    <t>Outsourced L4 BT cleaning</t>
  </si>
  <si>
    <t>Merging: Group Nr. G17_046
L1-E1. Additional optics and diagnostics</t>
  </si>
  <si>
    <t>Merging: Group Nr. G17_046
Reffractive telescopes for E1  (part of TP17_046)</t>
  </si>
  <si>
    <t>Merging: Group Nr. G17_046
Beam expansion and forming of alignment laser  (part of TP17_046)</t>
  </si>
  <si>
    <t>Merging: Group nr. G16_157
Control computers - Advanced Control Cards
(failed due to formal incorrect bid; to be launched standalone again by 20.2.2017)</t>
  </si>
  <si>
    <t>Optomechanics for experimental programs
(part "Optomechanics", formerly part 1 of TP15_108) (RP1, RP2, RP3, RP5)</t>
  </si>
  <si>
    <t>Central Vacuum fittings and gauges 2
(framework) ( 6912704 ex VAT to CenVac,
1080000 to BT)</t>
  </si>
  <si>
    <t>Vacuum valves 2 (framework)
(3782800 ex VAT account to Central Vac,
0,5M ex VAT account to BT)</t>
  </si>
  <si>
    <t>Safety systems: personal safety interlock
(All in one) (NEGOTIATED procedure)
Total cost is 45 702 500; from Ph2 budget is paid only XXX, rest is considered as an contract option)</t>
  </si>
  <si>
    <t>FRAME TENDER MONITORING SYSTEM - planned to be a framework contract with total cost 34 545 545 CZK ex VAT. From Ph2 budget can be paid only 19,4M ex VAT. Financing of remaining costs is unclear and therefore realization of this tender concept has to be verified with Lawyers and Finance!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</si>
</sst>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Kč&quot;;[Red]\-#,##0.00\ &quot;Kč&quot;"/>
    <numFmt numFmtId="44" formatCode="_-* #,##0.00\ &quot;Kč&quot;_-;\-* #,##0.00\ &quot;Kč&quot;_-;_-* &quot;-&quot;??\ &quot;Kč&quot;_-;_-@_-"/>
    <numFmt numFmtId="166" formatCode="#,##0.0"/>
    <numFmt numFmtId="167" formatCode="#,##0.00_ ;\-#,##0.00\ "/>
  </numFmts>
  <fonts count="22" x14ac:knownFonts="1">
    <font>
      <sz val="11"/>
      <color theme="1"/>
      <name val="Calibri"/>
      <family val="2"/>
      <charset val="238"/>
      <scheme val="minor"/>
    </font>
    <font>
      <sz val="10"/>
      <color theme="1"/>
      <name val="Calibri"/>
      <family val="2"/>
      <charset val="238"/>
      <scheme val="minor"/>
    </font>
    <font>
      <sz val="9"/>
      <color theme="1"/>
      <name val="Calibri"/>
      <family val="2"/>
      <charset val="238"/>
      <scheme val="minor"/>
    </font>
    <font>
      <sz val="10"/>
      <color rgb="FF000000"/>
      <name val="Calibri"/>
      <family val="2"/>
      <charset val="238"/>
      <scheme val="minor"/>
    </font>
    <font>
      <sz val="11"/>
      <color rgb="FFFF0000"/>
      <name val="Calibri"/>
      <family val="2"/>
      <charset val="238"/>
      <scheme val="minor"/>
    </font>
    <font>
      <sz val="11"/>
      <name val="Calibri"/>
      <family val="2"/>
      <charset val="238"/>
      <scheme val="minor"/>
    </font>
    <font>
      <sz val="11"/>
      <color rgb="FF000000"/>
      <name val="Calibri"/>
      <family val="2"/>
      <charset val="238"/>
    </font>
    <font>
      <u/>
      <sz val="11"/>
      <color theme="10"/>
      <name val="Calibri"/>
      <family val="2"/>
      <charset val="238"/>
      <scheme val="minor"/>
    </font>
    <font>
      <u/>
      <sz val="11"/>
      <color theme="11"/>
      <name val="Calibri"/>
      <family val="2"/>
      <charset val="238"/>
      <scheme val="minor"/>
    </font>
    <font>
      <b/>
      <sz val="11"/>
      <color theme="1"/>
      <name val="Calibri"/>
      <family val="2"/>
      <charset val="238"/>
      <scheme val="minor"/>
    </font>
    <font>
      <sz val="10"/>
      <name val="Calibri"/>
      <family val="2"/>
      <charset val="238"/>
      <scheme val="minor"/>
    </font>
    <font>
      <b/>
      <sz val="12"/>
      <color theme="0"/>
      <name val="Calibri"/>
      <family val="2"/>
      <charset val="238"/>
      <scheme val="minor"/>
    </font>
    <font>
      <strike/>
      <sz val="10"/>
      <color theme="1"/>
      <name val="Calibri"/>
      <family val="2"/>
      <charset val="238"/>
      <scheme val="minor"/>
    </font>
    <font>
      <b/>
      <sz val="11"/>
      <color theme="0"/>
      <name val="Calibri"/>
      <family val="2"/>
      <charset val="238"/>
      <scheme val="minor"/>
    </font>
    <font>
      <b/>
      <sz val="24"/>
      <color theme="1"/>
      <name val="Calibri"/>
      <family val="2"/>
      <charset val="238"/>
      <scheme val="minor"/>
    </font>
    <font>
      <strike/>
      <sz val="11"/>
      <color theme="1"/>
      <name val="Calibri"/>
      <family val="2"/>
      <charset val="238"/>
      <scheme val="minor"/>
    </font>
    <font>
      <sz val="10"/>
      <color theme="1"/>
      <name val="Calibri"/>
      <family val="2"/>
      <charset val="238"/>
    </font>
    <font>
      <b/>
      <sz val="12"/>
      <color theme="1"/>
      <name val="Calibri"/>
      <family val="2"/>
      <charset val="238"/>
      <scheme val="minor"/>
    </font>
    <font>
      <b/>
      <i/>
      <sz val="11"/>
      <color theme="0"/>
      <name val="Calibri"/>
      <family val="2"/>
      <charset val="238"/>
      <scheme val="minor"/>
    </font>
    <font>
      <i/>
      <sz val="11"/>
      <color theme="1"/>
      <name val="Calibri"/>
      <family val="2"/>
      <charset val="238"/>
      <scheme val="minor"/>
    </font>
    <font>
      <sz val="10"/>
      <color rgb="FFE2E2E2"/>
      <name val="Calibri"/>
      <family val="2"/>
      <charset val="238"/>
      <scheme val="minor"/>
    </font>
    <font>
      <sz val="10"/>
      <color theme="1"/>
      <name val="Tahoma"/>
      <family val="2"/>
      <charset val="238"/>
    </font>
  </fonts>
  <fills count="8">
    <fill>
      <patternFill patternType="none"/>
    </fill>
    <fill>
      <patternFill patternType="gray125"/>
    </fill>
    <fill>
      <patternFill patternType="solid">
        <fgColor rgb="FFFF4F2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46">
    <border>
      <left/>
      <right/>
      <top/>
      <bottom/>
      <diagonal/>
    </border>
    <border>
      <left style="medium">
        <color auto="1"/>
      </left>
      <right/>
      <top/>
      <bottom/>
      <diagonal/>
    </border>
    <border>
      <left style="thin">
        <color auto="1"/>
      </left>
      <right style="thin">
        <color auto="1"/>
      </right>
      <top style="thin">
        <color theme="0" tint="-0.14996795556505021"/>
      </top>
      <bottom style="thin">
        <color theme="0" tint="-0.14996795556505021"/>
      </bottom>
      <diagonal/>
    </border>
    <border>
      <left style="medium">
        <color auto="1"/>
      </left>
      <right style="medium">
        <color auto="1"/>
      </right>
      <top/>
      <bottom/>
      <diagonal/>
    </border>
    <border>
      <left style="thin">
        <color auto="1"/>
      </left>
      <right style="thin">
        <color auto="1"/>
      </right>
      <top/>
      <bottom/>
      <diagonal/>
    </border>
    <border>
      <left/>
      <right/>
      <top/>
      <bottom style="thick">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rgb="FFBFBFBF"/>
      </top>
      <bottom style="thin">
        <color rgb="FFBFBFBF"/>
      </bottom>
      <diagonal/>
    </border>
    <border>
      <left/>
      <right style="thin">
        <color auto="1"/>
      </right>
      <top/>
      <bottom/>
      <diagonal/>
    </border>
    <border>
      <left style="thin">
        <color auto="1"/>
      </left>
      <right style="thin">
        <color auto="1"/>
      </right>
      <top style="thin">
        <color theme="0" tint="-0.14996795556505021"/>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thin">
        <color theme="0" tint="-0.14996795556505021"/>
      </bottom>
      <diagonal/>
    </border>
    <border>
      <left/>
      <right style="medium">
        <color indexed="64"/>
      </right>
      <top/>
      <bottom/>
      <diagonal/>
    </border>
    <border>
      <left/>
      <right style="medium">
        <color indexed="64"/>
      </right>
      <top/>
      <bottom style="medium">
        <color indexed="64"/>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thin">
        <color theme="0" tint="-0.14996795556505021"/>
      </top>
      <bottom style="thin">
        <color indexed="64"/>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medium">
        <color auto="1"/>
      </right>
      <top/>
      <bottom style="thin">
        <color theme="0" tint="-0.24994659260841701"/>
      </bottom>
      <diagonal/>
    </border>
    <border>
      <left style="medium">
        <color auto="1"/>
      </left>
      <right style="medium">
        <color auto="1"/>
      </right>
      <top/>
      <bottom style="thin">
        <color theme="0" tint="-0.24994659260841701"/>
      </bottom>
      <diagonal/>
    </border>
    <border>
      <left style="medium">
        <color auto="1"/>
      </left>
      <right style="thick">
        <color auto="1"/>
      </right>
      <top/>
      <bottom style="thin">
        <color theme="0" tint="-0.24994659260841701"/>
      </bottom>
      <diagonal/>
    </border>
    <border>
      <left style="thick">
        <color auto="1"/>
      </left>
      <right style="medium">
        <color auto="1"/>
      </right>
      <top style="thin">
        <color theme="0" tint="-0.24994659260841701"/>
      </top>
      <bottom style="thin">
        <color theme="0" tint="-0.24994659260841701"/>
      </bottom>
      <diagonal/>
    </border>
    <border>
      <left style="medium">
        <color auto="1"/>
      </left>
      <right style="medium">
        <color auto="1"/>
      </right>
      <top style="thin">
        <color theme="0" tint="-0.24994659260841701"/>
      </top>
      <bottom style="thin">
        <color theme="0" tint="-0.24994659260841701"/>
      </bottom>
      <diagonal/>
    </border>
    <border>
      <left style="medium">
        <color auto="1"/>
      </left>
      <right style="thick">
        <color auto="1"/>
      </right>
      <top style="thin">
        <color theme="0" tint="-0.24994659260841701"/>
      </top>
      <bottom style="thin">
        <color theme="0" tint="-0.24994659260841701"/>
      </bottom>
      <diagonal/>
    </border>
    <border>
      <left style="thick">
        <color auto="1"/>
      </left>
      <right style="medium">
        <color auto="1"/>
      </right>
      <top style="thin">
        <color theme="0" tint="-0.24994659260841701"/>
      </top>
      <bottom/>
      <diagonal/>
    </border>
    <border>
      <left style="medium">
        <color auto="1"/>
      </left>
      <right style="medium">
        <color auto="1"/>
      </right>
      <top style="thin">
        <color theme="0" tint="-0.24994659260841701"/>
      </top>
      <bottom/>
      <diagonal/>
    </border>
    <border>
      <left style="medium">
        <color auto="1"/>
      </left>
      <right style="thick">
        <color auto="1"/>
      </right>
      <top style="thin">
        <color theme="0" tint="-0.24994659260841701"/>
      </top>
      <bottom/>
      <diagonal/>
    </border>
    <border>
      <left style="thick">
        <color auto="1"/>
      </left>
      <right style="medium">
        <color auto="1"/>
      </right>
      <top/>
      <bottom/>
      <diagonal/>
    </border>
    <border>
      <left style="medium">
        <color auto="1"/>
      </left>
      <right style="thick">
        <color auto="1"/>
      </right>
      <top/>
      <bottom/>
      <diagonal/>
    </border>
    <border>
      <left style="thin">
        <color indexed="64"/>
      </left>
      <right style="thin">
        <color auto="1"/>
      </right>
      <top style="thin">
        <color indexed="64"/>
      </top>
      <bottom style="thin">
        <color theme="0" tint="-0.14996795556505021"/>
      </bottom>
      <diagonal/>
    </border>
    <border>
      <left/>
      <right style="thin">
        <color auto="1"/>
      </right>
      <top/>
      <bottom style="thin">
        <color theme="0" tint="-0.14996795556505021"/>
      </bottom>
      <diagonal/>
    </border>
    <border>
      <left style="thin">
        <color auto="1"/>
      </left>
      <right/>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style="thin">
        <color rgb="FFA9A9A9"/>
      </left>
      <right style="thin">
        <color rgb="FFA9A9A9"/>
      </right>
      <top style="thin">
        <color rgb="FFA9A9A9"/>
      </top>
      <bottom style="thin">
        <color rgb="FFA9A9A9"/>
      </bottom>
      <diagonal/>
    </border>
    <border>
      <left/>
      <right/>
      <top/>
      <bottom style="thin">
        <color theme="0" tint="-0.14996795556505021"/>
      </bottom>
      <diagonal/>
    </border>
    <border>
      <left/>
      <right style="thin">
        <color auto="1"/>
      </right>
      <top style="thin">
        <color theme="0" tint="-0.14996795556505021"/>
      </top>
      <bottom/>
      <diagonal/>
    </border>
    <border>
      <left style="thin">
        <color indexed="64"/>
      </left>
      <right style="thin">
        <color rgb="FFA9A9A9"/>
      </right>
      <top style="thin">
        <color rgb="FFA9A9A9"/>
      </top>
      <bottom style="thin">
        <color rgb="FFA9A9A9"/>
      </bottom>
      <diagonal/>
    </border>
    <border>
      <left style="thin">
        <color auto="1"/>
      </left>
      <right/>
      <top style="thin">
        <color theme="0" tint="-0.14996795556505021"/>
      </top>
      <bottom style="thin">
        <color indexed="64"/>
      </bottom>
      <diagonal/>
    </border>
  </borders>
  <cellStyleXfs count="23">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196">
    <xf numFmtId="0" fontId="0" fillId="0" borderId="0" xfId="0"/>
    <xf numFmtId="0" fontId="0" fillId="0" borderId="0" xfId="0" applyAlignment="1">
      <alignment horizontal="center"/>
    </xf>
    <xf numFmtId="0" fontId="0" fillId="0" borderId="0" xfId="0"/>
    <xf numFmtId="0" fontId="0" fillId="0" borderId="1" xfId="0" applyBorder="1" applyAlignment="1">
      <alignment horizontal="center"/>
    </xf>
    <xf numFmtId="0" fontId="0" fillId="0" borderId="0" xfId="0" applyAlignment="1">
      <alignment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0" fontId="9" fillId="0" borderId="0" xfId="0" applyFont="1"/>
    <xf numFmtId="3" fontId="1" fillId="0" borderId="2" xfId="0" applyNumberFormat="1"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left" vertical="center" wrapText="1"/>
    </xf>
    <xf numFmtId="0" fontId="9" fillId="0" borderId="6" xfId="0" applyFont="1" applyBorder="1" applyAlignment="1">
      <alignment horizontal="center" wrapText="1"/>
    </xf>
    <xf numFmtId="0" fontId="9" fillId="0" borderId="7" xfId="0" applyFont="1" applyBorder="1" applyAlignment="1">
      <alignment horizontal="center" vertical="center"/>
    </xf>
    <xf numFmtId="3" fontId="1" fillId="0" borderId="2" xfId="0" applyNumberFormat="1" applyFont="1" applyFill="1" applyBorder="1" applyAlignment="1">
      <alignment horizontal="center" vertical="center" wrapText="1"/>
    </xf>
    <xf numFmtId="0" fontId="0" fillId="0" borderId="0" xfId="0" applyBorder="1" applyAlignment="1">
      <alignment wrapText="1"/>
    </xf>
    <xf numFmtId="0" fontId="0" fillId="0" borderId="0" xfId="0" applyFill="1" applyBorder="1"/>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0" fillId="0" borderId="0" xfId="0" applyFill="1" applyBorder="1" applyAlignment="1">
      <alignment horizontal="center"/>
    </xf>
    <xf numFmtId="14" fontId="1" fillId="5" borderId="2" xfId="0" applyNumberFormat="1" applyFont="1" applyFill="1" applyBorder="1" applyAlignment="1">
      <alignment horizontal="center" vertical="center"/>
    </xf>
    <xf numFmtId="0" fontId="11" fillId="4" borderId="14" xfId="0" applyFont="1" applyFill="1" applyBorder="1" applyAlignment="1">
      <alignment horizontal="left" vertical="center" wrapText="1" indent="1"/>
    </xf>
    <xf numFmtId="0" fontId="11" fillId="4" borderId="1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vertical="center" wrapText="1"/>
    </xf>
    <xf numFmtId="3" fontId="1" fillId="3" borderId="2" xfId="0" applyNumberFormat="1" applyFont="1" applyFill="1" applyBorder="1" applyAlignment="1">
      <alignment horizontal="center" vertical="center"/>
    </xf>
    <xf numFmtId="14" fontId="1" fillId="3" borderId="2" xfId="0"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12" fillId="3" borderId="2" xfId="0" applyFont="1" applyFill="1" applyBorder="1" applyAlignment="1">
      <alignment horizontal="center" vertical="center"/>
    </xf>
    <xf numFmtId="0" fontId="9" fillId="3" borderId="2" xfId="0" applyFont="1" applyFill="1" applyBorder="1" applyAlignment="1">
      <alignment vertical="center"/>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11" fillId="4" borderId="14" xfId="0" applyFont="1" applyFill="1" applyBorder="1" applyAlignment="1">
      <alignment horizontal="center" vertical="center"/>
    </xf>
    <xf numFmtId="3" fontId="0" fillId="0" borderId="0" xfId="0" applyNumberFormat="1"/>
    <xf numFmtId="0" fontId="1" fillId="3" borderId="14" xfId="0" applyFont="1" applyFill="1" applyBorder="1" applyAlignment="1">
      <alignment vertical="center" wrapText="1"/>
    </xf>
    <xf numFmtId="0" fontId="1" fillId="3" borderId="14" xfId="0" applyFont="1" applyFill="1" applyBorder="1" applyAlignment="1">
      <alignment horizontal="center" vertical="center"/>
    </xf>
    <xf numFmtId="0" fontId="1" fillId="0" borderId="14" xfId="0" applyFont="1" applyFill="1" applyBorder="1" applyAlignment="1">
      <alignment horizontal="center" vertical="center"/>
    </xf>
    <xf numFmtId="3" fontId="1" fillId="3" borderId="14" xfId="0" applyNumberFormat="1" applyFont="1" applyFill="1" applyBorder="1" applyAlignment="1">
      <alignment horizontal="center" vertical="center"/>
    </xf>
    <xf numFmtId="14" fontId="1" fillId="3" borderId="14" xfId="0" applyNumberFormat="1" applyFont="1" applyFill="1" applyBorder="1" applyAlignment="1">
      <alignment horizontal="center" vertical="center"/>
    </xf>
    <xf numFmtId="0" fontId="0" fillId="0" borderId="17" xfId="0" applyBorder="1"/>
    <xf numFmtId="0" fontId="0" fillId="0" borderId="0" xfId="0" applyBorder="1"/>
    <xf numFmtId="16" fontId="1" fillId="0" borderId="2" xfId="0" applyNumberFormat="1" applyFont="1" applyFill="1" applyBorder="1" applyAlignment="1">
      <alignment horizontal="center" vertical="center"/>
    </xf>
    <xf numFmtId="44" fontId="0" fillId="0" borderId="4" xfId="0" applyNumberFormat="1" applyBorder="1" applyAlignment="1">
      <alignment horizontal="center" vertical="center"/>
    </xf>
    <xf numFmtId="44" fontId="4" fillId="0" borderId="4" xfId="0" applyNumberFormat="1" applyFont="1" applyBorder="1" applyAlignment="1">
      <alignment horizontal="center" vertical="center"/>
    </xf>
    <xf numFmtId="0" fontId="1" fillId="0" borderId="17" xfId="0" applyFont="1" applyBorder="1" applyAlignment="1">
      <alignment wrapText="1"/>
    </xf>
    <xf numFmtId="44" fontId="5" fillId="0" borderId="4" xfId="0" applyNumberFormat="1" applyFont="1" applyBorder="1" applyAlignment="1">
      <alignment horizontal="center" vertical="center"/>
    </xf>
    <xf numFmtId="44" fontId="0" fillId="0" borderId="9" xfId="0" applyNumberFormat="1" applyBorder="1" applyAlignment="1">
      <alignment horizontal="center" vertical="center"/>
    </xf>
    <xf numFmtId="0" fontId="9" fillId="0" borderId="16" xfId="0" applyFont="1" applyBorder="1"/>
    <xf numFmtId="0" fontId="9" fillId="0" borderId="15" xfId="0" applyFont="1" applyBorder="1" applyAlignment="1">
      <alignment horizontal="center" vertical="center"/>
    </xf>
    <xf numFmtId="0" fontId="9" fillId="0" borderId="13" xfId="0" applyFont="1" applyBorder="1" applyAlignment="1">
      <alignment vertical="center"/>
    </xf>
    <xf numFmtId="0" fontId="9" fillId="0" borderId="12" xfId="0" applyFont="1" applyBorder="1" applyAlignment="1">
      <alignment vertical="center"/>
    </xf>
    <xf numFmtId="0" fontId="9" fillId="0" borderId="18" xfId="0" applyFont="1" applyBorder="1" applyAlignment="1">
      <alignment vertical="center"/>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xf>
    <xf numFmtId="0" fontId="13" fillId="6" borderId="21" xfId="0" applyFont="1" applyFill="1" applyBorder="1" applyAlignment="1">
      <alignment vertical="center"/>
    </xf>
    <xf numFmtId="0" fontId="13" fillId="6" borderId="21" xfId="0" applyFont="1" applyFill="1" applyBorder="1" applyAlignment="1">
      <alignment horizontal="center" wrapText="1"/>
    </xf>
    <xf numFmtId="0" fontId="13" fillId="6" borderId="22" xfId="0" applyFont="1" applyFill="1" applyBorder="1" applyAlignment="1">
      <alignment horizontal="center" wrapText="1"/>
    </xf>
    <xf numFmtId="0" fontId="13" fillId="4" borderId="23" xfId="0" applyFont="1" applyFill="1" applyBorder="1" applyAlignment="1">
      <alignment horizontal="left" vertical="center"/>
    </xf>
    <xf numFmtId="0" fontId="13" fillId="4" borderId="0" xfId="0" applyFont="1" applyFill="1" applyBorder="1" applyAlignment="1">
      <alignment horizontal="center" vertical="center"/>
    </xf>
    <xf numFmtId="0" fontId="18" fillId="4" borderId="0" xfId="0" applyFont="1" applyFill="1" applyBorder="1" applyAlignment="1">
      <alignment vertical="center"/>
    </xf>
    <xf numFmtId="0" fontId="13" fillId="4" borderId="0" xfId="0" applyFont="1" applyFill="1" applyBorder="1" applyAlignment="1">
      <alignment horizontal="center" wrapText="1"/>
    </xf>
    <xf numFmtId="0" fontId="13" fillId="4" borderId="24" xfId="0" applyFont="1" applyFill="1" applyBorder="1" applyAlignment="1">
      <alignment horizontal="center" wrapText="1"/>
    </xf>
    <xf numFmtId="49" fontId="0" fillId="0" borderId="25" xfId="0" applyNumberFormat="1" applyFont="1" applyBorder="1" applyAlignment="1">
      <alignment horizontal="center" vertical="center"/>
    </xf>
    <xf numFmtId="14" fontId="0" fillId="0" borderId="26" xfId="0" applyNumberFormat="1" applyFont="1" applyBorder="1" applyAlignment="1">
      <alignment horizontal="center" vertical="center"/>
    </xf>
    <xf numFmtId="0" fontId="0" fillId="0" borderId="26" xfId="0" applyFont="1" applyBorder="1"/>
    <xf numFmtId="0" fontId="0" fillId="0" borderId="26" xfId="0" applyFont="1" applyBorder="1" applyAlignment="1">
      <alignment horizontal="center"/>
    </xf>
    <xf numFmtId="0" fontId="7" fillId="0" borderId="27" xfId="22" applyBorder="1" applyAlignment="1">
      <alignment horizontal="center" wrapText="1"/>
    </xf>
    <xf numFmtId="49" fontId="0" fillId="0" borderId="28" xfId="0" applyNumberFormat="1" applyFont="1" applyFill="1" applyBorder="1" applyAlignment="1">
      <alignment horizontal="center" vertical="center"/>
    </xf>
    <xf numFmtId="14" fontId="0" fillId="0" borderId="29" xfId="0" applyNumberFormat="1" applyFont="1" applyFill="1" applyBorder="1" applyAlignment="1">
      <alignment horizontal="center" vertical="center"/>
    </xf>
    <xf numFmtId="0" fontId="0" fillId="0" borderId="29" xfId="0" applyFont="1" applyFill="1" applyBorder="1" applyAlignment="1">
      <alignment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Border="1"/>
    <xf numFmtId="0" fontId="0" fillId="0" borderId="32" xfId="0" applyBorder="1" applyAlignment="1">
      <alignment horizontal="center"/>
    </xf>
    <xf numFmtId="0" fontId="7" fillId="0" borderId="33" xfId="22" applyBorder="1" applyAlignment="1">
      <alignment horizontal="center"/>
    </xf>
    <xf numFmtId="0" fontId="0" fillId="0" borderId="3" xfId="0" applyFont="1" applyBorder="1"/>
    <xf numFmtId="0" fontId="0" fillId="0" borderId="3" xfId="0" applyBorder="1" applyAlignment="1">
      <alignment horizontal="center"/>
    </xf>
    <xf numFmtId="0" fontId="7" fillId="0" borderId="35" xfId="22" applyBorder="1" applyAlignment="1">
      <alignment horizontal="center"/>
    </xf>
    <xf numFmtId="0" fontId="0" fillId="0" borderId="3" xfId="0" applyFont="1" applyBorder="1" applyAlignment="1">
      <alignment horizontal="center" vertical="center"/>
    </xf>
    <xf numFmtId="0" fontId="0" fillId="0" borderId="35" xfId="0" applyBorder="1" applyAlignment="1">
      <alignment horizontal="center"/>
    </xf>
    <xf numFmtId="0" fontId="0" fillId="0" borderId="26" xfId="0" applyBorder="1"/>
    <xf numFmtId="0" fontId="0" fillId="0" borderId="26" xfId="0" applyBorder="1" applyAlignment="1">
      <alignment horizontal="center" vertical="center"/>
    </xf>
    <xf numFmtId="0" fontId="7" fillId="0" borderId="27" xfId="22" applyBorder="1" applyAlignment="1">
      <alignment horizontal="center"/>
    </xf>
    <xf numFmtId="49" fontId="0" fillId="0" borderId="28" xfId="0" applyNumberFormat="1" applyBorder="1" applyAlignment="1">
      <alignment horizontal="center" vertical="center"/>
    </xf>
    <xf numFmtId="14" fontId="0" fillId="0" borderId="29" xfId="0" applyNumberFormat="1" applyBorder="1" applyAlignment="1">
      <alignment horizontal="center" vertical="center"/>
    </xf>
    <xf numFmtId="0" fontId="0" fillId="0" borderId="29" xfId="0" applyBorder="1" applyAlignment="1">
      <alignment wrapText="1"/>
    </xf>
    <xf numFmtId="0" fontId="0" fillId="0" borderId="29" xfId="0" applyBorder="1" applyAlignment="1">
      <alignment horizontal="center" vertical="center"/>
    </xf>
    <xf numFmtId="0" fontId="0" fillId="0" borderId="30" xfId="0" applyBorder="1" applyAlignment="1">
      <alignment horizontal="center"/>
    </xf>
    <xf numFmtId="49" fontId="0" fillId="0" borderId="31" xfId="0" applyNumberFormat="1" applyBorder="1" applyAlignment="1">
      <alignment horizontal="center" vertical="center"/>
    </xf>
    <xf numFmtId="14" fontId="0" fillId="0" borderId="32" xfId="0" applyNumberFormat="1" applyBorder="1" applyAlignment="1">
      <alignment horizontal="center" vertical="center"/>
    </xf>
    <xf numFmtId="0" fontId="0" fillId="0" borderId="32" xfId="0" applyBorder="1"/>
    <xf numFmtId="0" fontId="0" fillId="0" borderId="33" xfId="0" applyBorder="1" applyAlignment="1">
      <alignment horizontal="center"/>
    </xf>
    <xf numFmtId="49" fontId="0" fillId="0" borderId="34" xfId="0" applyNumberFormat="1"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wrapText="1"/>
    </xf>
    <xf numFmtId="0" fontId="0" fillId="0" borderId="3" xfId="0" applyBorder="1" applyAlignment="1">
      <alignment horizontal="center" vertical="center"/>
    </xf>
    <xf numFmtId="0" fontId="0" fillId="0" borderId="3" xfId="0" applyBorder="1"/>
    <xf numFmtId="0" fontId="0" fillId="0" borderId="3" xfId="0" applyFill="1" applyBorder="1"/>
    <xf numFmtId="0" fontId="0" fillId="0" borderId="34" xfId="0" applyBorder="1" applyAlignment="1">
      <alignment horizontal="center" vertical="center"/>
    </xf>
    <xf numFmtId="0" fontId="0" fillId="0" borderId="35" xfId="0" applyBorder="1"/>
    <xf numFmtId="0" fontId="0" fillId="0" borderId="34" xfId="0" applyBorder="1"/>
    <xf numFmtId="14" fontId="0" fillId="0" borderId="3" xfId="0" applyNumberFormat="1" applyFill="1" applyBorder="1" applyAlignment="1">
      <alignment horizontal="center" vertical="center"/>
    </xf>
    <xf numFmtId="0" fontId="0" fillId="0" borderId="3" xfId="0" applyFill="1" applyBorder="1" applyAlignment="1">
      <alignment wrapText="1"/>
    </xf>
    <xf numFmtId="0" fontId="0" fillId="0" borderId="3" xfId="0" applyFill="1" applyBorder="1" applyAlignment="1">
      <alignment horizontal="left" vertical="center"/>
    </xf>
    <xf numFmtId="0" fontId="0" fillId="0" borderId="3" xfId="0" applyFill="1" applyBorder="1" applyAlignment="1">
      <alignment vertical="center"/>
    </xf>
    <xf numFmtId="14" fontId="0" fillId="0" borderId="3" xfId="0" applyNumberFormat="1" applyFill="1"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xf>
    <xf numFmtId="0" fontId="0" fillId="0" borderId="34" xfId="0" applyBorder="1" applyAlignment="1">
      <alignment horizontal="center"/>
    </xf>
    <xf numFmtId="0" fontId="0" fillId="0" borderId="3" xfId="0" applyBorder="1" applyAlignment="1">
      <alignment vertical="center" wrapText="1"/>
    </xf>
    <xf numFmtId="0" fontId="0" fillId="0" borderId="3" xfId="0" applyFill="1" applyBorder="1" applyAlignment="1">
      <alignment horizontal="center" vertical="center"/>
    </xf>
    <xf numFmtId="0" fontId="0" fillId="0" borderId="23" xfId="0" applyBorder="1"/>
    <xf numFmtId="0" fontId="0" fillId="0" borderId="3" xfId="0" applyFill="1" applyBorder="1" applyAlignment="1">
      <alignment vertical="center" wrapText="1"/>
    </xf>
    <xf numFmtId="0" fontId="0" fillId="0" borderId="3" xfId="0" applyBorder="1" applyAlignment="1">
      <alignment horizontal="left" vertical="center" wrapText="1"/>
    </xf>
    <xf numFmtId="0" fontId="20" fillId="0" borderId="0" xfId="0" applyFont="1" applyFill="1" applyBorder="1" applyAlignment="1">
      <alignment vertical="center" wrapText="1"/>
    </xf>
    <xf numFmtId="8" fontId="3" fillId="0" borderId="0" xfId="0" applyNumberFormat="1" applyFont="1" applyFill="1" applyBorder="1" applyAlignment="1">
      <alignment vertical="center" wrapText="1"/>
    </xf>
    <xf numFmtId="8" fontId="0" fillId="0" borderId="0" xfId="0" applyNumberFormat="1" applyFill="1" applyBorder="1"/>
    <xf numFmtId="0" fontId="0" fillId="0" borderId="23" xfId="0" applyBorder="1" applyAlignment="1">
      <alignment horizontal="center"/>
    </xf>
    <xf numFmtId="0" fontId="0" fillId="0" borderId="23" xfId="0" applyBorder="1" applyAlignment="1">
      <alignment horizontal="center" vertical="center"/>
    </xf>
    <xf numFmtId="0" fontId="0" fillId="0" borderId="0" xfId="0" applyFill="1" applyBorder="1" applyAlignment="1">
      <alignment wrapText="1"/>
    </xf>
    <xf numFmtId="0" fontId="0" fillId="0" borderId="24" xfId="0" applyBorder="1"/>
    <xf numFmtId="0" fontId="0" fillId="0" borderId="0" xfId="0" applyFill="1" applyBorder="1" applyAlignment="1">
      <alignment horizontal="center" vertical="center"/>
    </xf>
    <xf numFmtId="166" fontId="0" fillId="0" borderId="0" xfId="0" applyNumberFormat="1"/>
    <xf numFmtId="0" fontId="9" fillId="7" borderId="0" xfId="0" applyFont="1" applyFill="1"/>
    <xf numFmtId="4" fontId="9" fillId="7" borderId="0" xfId="0" applyNumberFormat="1" applyFont="1" applyFill="1"/>
    <xf numFmtId="9" fontId="0" fillId="0" borderId="0" xfId="0" applyNumberFormat="1"/>
    <xf numFmtId="10" fontId="9" fillId="0" borderId="0" xfId="0" applyNumberFormat="1" applyFont="1"/>
    <xf numFmtId="0" fontId="2" fillId="0" borderId="0" xfId="0" applyFont="1"/>
    <xf numFmtId="0" fontId="2" fillId="0" borderId="0" xfId="0" applyFont="1" applyBorder="1" applyAlignment="1"/>
    <xf numFmtId="0" fontId="0" fillId="0" borderId="0" xfId="0" applyFont="1" applyBorder="1" applyAlignment="1"/>
    <xf numFmtId="0" fontId="17" fillId="3" borderId="2" xfId="0" applyFont="1" applyFill="1" applyBorder="1" applyAlignment="1">
      <alignment horizontal="center" vertical="center"/>
    </xf>
    <xf numFmtId="0" fontId="1" fillId="0" borderId="4" xfId="0" applyFont="1" applyFill="1" applyBorder="1" applyAlignment="1">
      <alignment horizontal="left" vertical="center" wrapText="1"/>
    </xf>
    <xf numFmtId="0" fontId="11" fillId="2" borderId="36" xfId="0" applyFont="1" applyFill="1" applyBorder="1" applyAlignment="1">
      <alignment horizontal="center" vertical="center" wrapText="1"/>
    </xf>
    <xf numFmtId="0" fontId="11" fillId="2" borderId="36" xfId="0" applyFont="1" applyFill="1" applyBorder="1" applyAlignment="1">
      <alignment horizontal="left" vertical="center" wrapText="1" indent="1"/>
    </xf>
    <xf numFmtId="0" fontId="1" fillId="0" borderId="19"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19" xfId="0" applyFont="1" applyFill="1" applyBorder="1" applyAlignment="1">
      <alignment horizontal="left" vertical="center" wrapText="1"/>
    </xf>
    <xf numFmtId="3" fontId="1" fillId="0" borderId="19" xfId="0" applyNumberFormat="1" applyFont="1" applyFill="1" applyBorder="1" applyAlignment="1">
      <alignment horizontal="center" vertical="center"/>
    </xf>
    <xf numFmtId="0" fontId="11" fillId="4" borderId="37" xfId="0" applyFont="1" applyFill="1" applyBorder="1" applyAlignment="1">
      <alignment horizontal="center" vertical="center" wrapText="1"/>
    </xf>
    <xf numFmtId="167" fontId="13" fillId="4" borderId="14" xfId="0" applyNumberFormat="1"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 fillId="0" borderId="39" xfId="0" applyFont="1" applyFill="1" applyBorder="1" applyAlignment="1">
      <alignment vertical="center"/>
    </xf>
    <xf numFmtId="14" fontId="1" fillId="5" borderId="40" xfId="0" applyNumberFormat="1" applyFont="1" applyFill="1" applyBorder="1" applyAlignment="1">
      <alignment horizontal="center" vertical="center"/>
    </xf>
    <xf numFmtId="0" fontId="17" fillId="3" borderId="39" xfId="0" applyFont="1" applyFill="1" applyBorder="1" applyAlignment="1">
      <alignment vertical="center"/>
    </xf>
    <xf numFmtId="14" fontId="1" fillId="3" borderId="40" xfId="0" applyNumberFormat="1" applyFont="1" applyFill="1" applyBorder="1" applyAlignment="1">
      <alignment horizontal="center" vertical="center"/>
    </xf>
    <xf numFmtId="14" fontId="1" fillId="5" borderId="17" xfId="0" applyNumberFormat="1" applyFont="1" applyFill="1" applyBorder="1" applyAlignment="1">
      <alignment horizontal="center" vertical="center" wrapText="1"/>
    </xf>
    <xf numFmtId="0" fontId="1" fillId="4" borderId="39" xfId="0" applyFont="1" applyFill="1" applyBorder="1" applyAlignment="1">
      <alignment vertical="center"/>
    </xf>
    <xf numFmtId="3" fontId="1" fillId="0" borderId="14" xfId="0" applyNumberFormat="1" applyFont="1" applyFill="1" applyBorder="1" applyAlignment="1">
      <alignment horizontal="center" vertical="center"/>
    </xf>
    <xf numFmtId="14" fontId="1" fillId="5" borderId="40" xfId="0" applyNumberFormat="1" applyFont="1" applyFill="1" applyBorder="1" applyAlignment="1">
      <alignment horizontal="center" vertical="center" wrapText="1"/>
    </xf>
    <xf numFmtId="14" fontId="1" fillId="5" borderId="38" xfId="0" applyNumberFormat="1" applyFont="1" applyFill="1" applyBorder="1" applyAlignment="1">
      <alignment horizontal="center" vertical="center" wrapText="1"/>
    </xf>
    <xf numFmtId="14" fontId="1" fillId="5" borderId="9" xfId="0" applyNumberFormat="1" applyFont="1" applyFill="1" applyBorder="1" applyAlignment="1">
      <alignment horizontal="center" vertical="center"/>
    </xf>
    <xf numFmtId="0" fontId="1" fillId="5" borderId="14" xfId="0" applyFont="1" applyFill="1" applyBorder="1" applyAlignment="1">
      <alignment horizontal="center" vertical="center"/>
    </xf>
    <xf numFmtId="0" fontId="1" fillId="3" borderId="39" xfId="0" applyFont="1" applyFill="1" applyBorder="1" applyAlignment="1">
      <alignment vertical="center"/>
    </xf>
    <xf numFmtId="0" fontId="1" fillId="0" borderId="0" xfId="0" applyFont="1" applyFill="1" applyBorder="1" applyAlignment="1">
      <alignment vertical="center"/>
    </xf>
    <xf numFmtId="0" fontId="1" fillId="0" borderId="43" xfId="0" applyFont="1" applyFill="1" applyBorder="1" applyAlignment="1">
      <alignment vertical="center"/>
    </xf>
    <xf numFmtId="0" fontId="17" fillId="3" borderId="37" xfId="0" applyFont="1" applyFill="1" applyBorder="1" applyAlignment="1">
      <alignment vertical="center"/>
    </xf>
    <xf numFmtId="14" fontId="1" fillId="3" borderId="38" xfId="0" applyNumberFormat="1" applyFont="1" applyFill="1" applyBorder="1" applyAlignment="1">
      <alignment horizontal="center" vertical="center"/>
    </xf>
    <xf numFmtId="0" fontId="11" fillId="2" borderId="11" xfId="0" applyFont="1" applyFill="1" applyBorder="1" applyAlignment="1">
      <alignment horizontal="center" vertical="center" wrapText="1"/>
    </xf>
    <xf numFmtId="14" fontId="1" fillId="5" borderId="45" xfId="0" applyNumberFormat="1" applyFont="1" applyFill="1" applyBorder="1" applyAlignment="1">
      <alignment horizontal="center" vertical="center" wrapText="1"/>
    </xf>
    <xf numFmtId="0" fontId="14" fillId="0" borderId="5" xfId="0" applyFont="1" applyBorder="1" applyAlignment="1">
      <alignment horizontal="center" vertical="center"/>
    </xf>
    <xf numFmtId="49" fontId="0" fillId="0" borderId="31" xfId="0" applyNumberFormat="1" applyBorder="1" applyAlignment="1">
      <alignment horizontal="center" vertical="center"/>
    </xf>
    <xf numFmtId="49" fontId="0" fillId="0" borderId="34" xfId="0" applyNumberFormat="1" applyBorder="1" applyAlignment="1">
      <alignment horizontal="center" vertical="center"/>
    </xf>
    <xf numFmtId="49" fontId="0" fillId="0" borderId="25" xfId="0" applyNumberFormat="1" applyBorder="1" applyAlignment="1">
      <alignment horizontal="center" vertical="center"/>
    </xf>
    <xf numFmtId="14" fontId="0" fillId="0" borderId="32" xfId="0" applyNumberFormat="1" applyBorder="1" applyAlignment="1">
      <alignment horizontal="center" vertical="center"/>
    </xf>
    <xf numFmtId="14" fontId="0" fillId="0" borderId="3" xfId="0" applyNumberFormat="1" applyBorder="1" applyAlignment="1">
      <alignment horizontal="center" vertical="center"/>
    </xf>
    <xf numFmtId="14" fontId="0" fillId="0" borderId="26" xfId="0" applyNumberFormat="1" applyBorder="1" applyAlignment="1">
      <alignment horizontal="center" vertical="center"/>
    </xf>
    <xf numFmtId="0" fontId="17" fillId="3" borderId="14" xfId="0" applyFont="1" applyFill="1" applyBorder="1" applyAlignment="1">
      <alignment horizontal="center" vertical="center" wrapText="1"/>
    </xf>
    <xf numFmtId="0" fontId="17" fillId="3" borderId="37" xfId="0" applyFont="1" applyFill="1" applyBorder="1" applyAlignment="1">
      <alignment horizontal="left" vertical="center" wrapText="1"/>
    </xf>
    <xf numFmtId="0" fontId="17" fillId="3" borderId="14" xfId="0" applyFont="1" applyFill="1" applyBorder="1" applyAlignment="1">
      <alignment horizontal="left" vertical="center" wrapText="1" indent="1"/>
    </xf>
    <xf numFmtId="167" fontId="1" fillId="3" borderId="14" xfId="0" applyNumberFormat="1" applyFont="1" applyFill="1" applyBorder="1" applyAlignment="1">
      <alignment horizontal="center" vertical="center"/>
    </xf>
    <xf numFmtId="0" fontId="1" fillId="3" borderId="38" xfId="0" applyFont="1" applyFill="1" applyBorder="1" applyAlignment="1">
      <alignment horizontal="center" vertical="center" wrapText="1"/>
    </xf>
    <xf numFmtId="0" fontId="17" fillId="4" borderId="2" xfId="0" applyFont="1" applyFill="1" applyBorder="1" applyAlignment="1">
      <alignment horizontal="center" vertical="center"/>
    </xf>
    <xf numFmtId="167" fontId="9" fillId="4" borderId="14" xfId="0" applyNumberFormat="1"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2" fillId="3" borderId="2" xfId="0" applyFont="1" applyFill="1" applyBorder="1" applyAlignment="1">
      <alignment horizontal="left" vertical="center" wrapText="1"/>
    </xf>
    <xf numFmtId="49" fontId="1" fillId="0" borderId="44" xfId="0" applyNumberFormat="1" applyFont="1" applyFill="1" applyBorder="1" applyAlignment="1">
      <alignment horizontal="center" vertical="center"/>
    </xf>
    <xf numFmtId="49" fontId="1" fillId="0" borderId="41" xfId="0" applyNumberFormat="1" applyFont="1" applyFill="1" applyBorder="1" applyAlignment="1">
      <alignment horizontal="left" vertical="center"/>
    </xf>
    <xf numFmtId="49" fontId="1" fillId="0" borderId="41" xfId="0" applyNumberFormat="1" applyFont="1" applyFill="1" applyBorder="1" applyAlignment="1">
      <alignment horizontal="left" vertical="center" wrapText="1"/>
    </xf>
    <xf numFmtId="14" fontId="1" fillId="5" borderId="0"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14" fontId="1" fillId="5" borderId="41" xfId="0" applyNumberFormat="1" applyFont="1" applyFill="1" applyBorder="1" applyAlignment="1">
      <alignment horizontal="center" vertical="center"/>
    </xf>
    <xf numFmtId="14" fontId="21" fillId="5" borderId="41"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7" fillId="3" borderId="42" xfId="0" applyNumberFormat="1" applyFont="1" applyFill="1" applyBorder="1" applyAlignment="1">
      <alignment horizontal="left" vertical="center"/>
    </xf>
    <xf numFmtId="49" fontId="1" fillId="3" borderId="42" xfId="0" applyNumberFormat="1" applyFont="1" applyFill="1" applyBorder="1" applyAlignment="1">
      <alignment horizontal="left" vertical="center" wrapText="1"/>
    </xf>
    <xf numFmtId="49" fontId="9" fillId="3" borderId="0" xfId="0" applyNumberFormat="1" applyFont="1" applyFill="1" applyBorder="1" applyAlignment="1">
      <alignment horizontal="left" vertical="center"/>
    </xf>
    <xf numFmtId="49" fontId="1" fillId="3" borderId="0" xfId="0" applyNumberFormat="1" applyFont="1" applyFill="1" applyBorder="1" applyAlignment="1">
      <alignment horizontal="left" vertical="center" wrapText="1"/>
    </xf>
    <xf numFmtId="49" fontId="1" fillId="3" borderId="17" xfId="0" applyNumberFormat="1" applyFont="1" applyFill="1" applyBorder="1" applyAlignment="1">
      <alignment horizontal="center" vertical="center"/>
    </xf>
    <xf numFmtId="49" fontId="1" fillId="3" borderId="0" xfId="0" applyNumberFormat="1" applyFont="1" applyFill="1" applyBorder="1" applyAlignment="1">
      <alignment horizontal="left" vertical="center"/>
    </xf>
    <xf numFmtId="14" fontId="1" fillId="5" borderId="41" xfId="0" applyNumberFormat="1" applyFont="1" applyFill="1" applyBorder="1" applyAlignment="1">
      <alignment horizontal="center" vertical="center" wrapText="1"/>
    </xf>
    <xf numFmtId="14" fontId="1" fillId="5" borderId="0" xfId="0" applyNumberFormat="1" applyFont="1" applyFill="1" applyBorder="1" applyAlignment="1">
      <alignment horizontal="center" vertical="center" wrapText="1"/>
    </xf>
    <xf numFmtId="49" fontId="17" fillId="3"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17" fillId="3" borderId="0" xfId="0" applyNumberFormat="1" applyFont="1" applyFill="1" applyBorder="1" applyAlignment="1">
      <alignment horizontal="left" vertical="center"/>
    </xf>
    <xf numFmtId="49" fontId="1" fillId="0" borderId="19" xfId="0" applyNumberFormat="1" applyFont="1" applyFill="1" applyBorder="1" applyAlignment="1">
      <alignment horizontal="left" vertical="center" wrapText="1"/>
    </xf>
  </cellXfs>
  <cellStyles count="23">
    <cellStyle name="Hypertextový odkaz" xfId="2" builtinId="8" hidden="1"/>
    <cellStyle name="Hypertextový odkaz" xfId="4" builtinId="8" hidden="1"/>
    <cellStyle name="Hypertextový odkaz" xfId="6" builtinId="8" hidden="1"/>
    <cellStyle name="Hypertextový odkaz" xfId="8" builtinId="8" hidden="1"/>
    <cellStyle name="Hypertextový odkaz" xfId="10" builtinId="8" hidden="1"/>
    <cellStyle name="Hypertextový odkaz" xfId="12" builtinId="8" hidden="1"/>
    <cellStyle name="Hypertextový odkaz" xfId="14" builtinId="8" hidden="1"/>
    <cellStyle name="Hypertextový odkaz" xfId="16" builtinId="8" hidden="1"/>
    <cellStyle name="Hypertextový odkaz" xfId="18" builtinId="8" hidden="1"/>
    <cellStyle name="Hypertextový odkaz" xfId="20" builtinId="8" hidden="1"/>
    <cellStyle name="Hypertextový odkaz" xfId="22" builtinId="8"/>
    <cellStyle name="Normální" xfId="0" builtinId="0"/>
    <cellStyle name="Normální 2" xfId="1"/>
    <cellStyle name="Použitý hypertextový odkaz" xfId="3" builtinId="9" hidden="1"/>
    <cellStyle name="Použitý hypertextový odkaz" xfId="5" builtinId="9" hidden="1"/>
    <cellStyle name="Použitý hypertextový odkaz" xfId="7" builtinId="9" hidden="1"/>
    <cellStyle name="Použitý hypertextový odkaz" xfId="9" builtinId="9" hidden="1"/>
    <cellStyle name="Použitý hypertextový odkaz" xfId="11" builtinId="9" hidden="1"/>
    <cellStyle name="Použitý hypertextový odkaz" xfId="13" builtinId="9" hidden="1"/>
    <cellStyle name="Použitý hypertextový odkaz" xfId="15" builtinId="9" hidden="1"/>
    <cellStyle name="Použitý hypertextový odkaz" xfId="17" builtinId="9" hidden="1"/>
    <cellStyle name="Použitý hypertextový odkaz" xfId="19" builtinId="9" hidden="1"/>
    <cellStyle name="Použitý hypertextový odkaz" xfId="21" builtinId="9" hidden="1"/>
  </cellStyles>
  <dxfs count="0"/>
  <tableStyles count="0" defaultTableStyle="TableStyleMedium2" defaultPivotStyle="PivotStyleLight16"/>
  <colors>
    <mruColors>
      <color rgb="FFFF4F25"/>
      <color rgb="FF33CCFF"/>
      <color rgb="FF00FFFF"/>
      <color rgb="FF0099FF"/>
      <color rgb="FFFFFF97"/>
      <color rgb="FF00E3DE"/>
      <color rgb="FF75FFFF"/>
      <color rgb="FFDCFF79"/>
      <color rgb="FF00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86"/>
  <sheetViews>
    <sheetView zoomScaleNormal="100" zoomScaleSheetLayoutView="100" workbookViewId="0">
      <pane ySplit="2" topLeftCell="A3" activePane="bottomLeft" state="frozen"/>
      <selection pane="bottomLeft" activeCell="C16" sqref="C16"/>
    </sheetView>
  </sheetViews>
  <sheetFormatPr defaultRowHeight="15" x14ac:dyDescent="0.25"/>
  <cols>
    <col min="1" max="1" width="9.140625" style="2"/>
    <col min="2" max="2" width="15.7109375" style="2" customWidth="1"/>
    <col min="3" max="3" width="131.42578125" style="2" customWidth="1"/>
    <col min="4" max="4" width="14.140625" style="2" customWidth="1"/>
    <col min="5" max="5" width="15.42578125" style="2" customWidth="1"/>
    <col min="6" max="9" width="9.140625" style="2"/>
    <col min="10" max="10" width="14.5703125" style="2" customWidth="1"/>
    <col min="11" max="11" width="14" style="2" bestFit="1" customWidth="1"/>
    <col min="12" max="16384" width="9.140625" style="2"/>
  </cols>
  <sheetData>
    <row r="1" spans="1:5" ht="36" customHeight="1" thickBot="1" x14ac:dyDescent="0.3">
      <c r="A1" s="158" t="s">
        <v>396</v>
      </c>
      <c r="B1" s="158"/>
      <c r="C1" s="158"/>
      <c r="D1" s="158"/>
      <c r="E1" s="158"/>
    </row>
    <row r="2" spans="1:5" ht="30.75" thickTop="1" x14ac:dyDescent="0.25">
      <c r="A2" s="51" t="s">
        <v>24</v>
      </c>
      <c r="B2" s="52" t="s">
        <v>397</v>
      </c>
      <c r="C2" s="53" t="s">
        <v>398</v>
      </c>
      <c r="D2" s="54" t="s">
        <v>399</v>
      </c>
      <c r="E2" s="55" t="s">
        <v>400</v>
      </c>
    </row>
    <row r="3" spans="1:5" x14ac:dyDescent="0.25">
      <c r="A3" s="56"/>
      <c r="B3" s="57"/>
      <c r="C3" s="58" t="s">
        <v>401</v>
      </c>
      <c r="D3" s="59"/>
      <c r="E3" s="60"/>
    </row>
    <row r="4" spans="1:5" x14ac:dyDescent="0.25">
      <c r="A4" s="61" t="s">
        <v>402</v>
      </c>
      <c r="B4" s="62">
        <v>41659</v>
      </c>
      <c r="C4" s="63" t="s">
        <v>403</v>
      </c>
      <c r="D4" s="64" t="s">
        <v>25</v>
      </c>
      <c r="E4" s="65"/>
    </row>
    <row r="5" spans="1:5" x14ac:dyDescent="0.25">
      <c r="A5" s="56"/>
      <c r="B5" s="57"/>
      <c r="C5" s="58" t="s">
        <v>404</v>
      </c>
      <c r="D5" s="59"/>
      <c r="E5" s="60"/>
    </row>
    <row r="6" spans="1:5" ht="45" x14ac:dyDescent="0.25">
      <c r="A6" s="66" t="s">
        <v>405</v>
      </c>
      <c r="B6" s="67">
        <v>41661</v>
      </c>
      <c r="C6" s="68" t="s">
        <v>406</v>
      </c>
      <c r="D6" s="69" t="s">
        <v>29</v>
      </c>
      <c r="E6" s="70" t="s">
        <v>407</v>
      </c>
    </row>
    <row r="7" spans="1:5" x14ac:dyDescent="0.25">
      <c r="A7" s="56"/>
      <c r="B7" s="57"/>
      <c r="C7" s="58" t="s">
        <v>408</v>
      </c>
      <c r="D7" s="59"/>
      <c r="E7" s="60"/>
    </row>
    <row r="8" spans="1:5" x14ac:dyDescent="0.25">
      <c r="A8" s="159" t="s">
        <v>151</v>
      </c>
      <c r="B8" s="162">
        <v>41677</v>
      </c>
      <c r="C8" s="71" t="s">
        <v>409</v>
      </c>
      <c r="D8" s="72" t="s">
        <v>5</v>
      </c>
      <c r="E8" s="73"/>
    </row>
    <row r="9" spans="1:5" x14ac:dyDescent="0.25">
      <c r="A9" s="160"/>
      <c r="B9" s="163"/>
      <c r="C9" s="74" t="s">
        <v>410</v>
      </c>
      <c r="D9" s="75" t="s">
        <v>198</v>
      </c>
      <c r="E9" s="76"/>
    </row>
    <row r="10" spans="1:5" x14ac:dyDescent="0.25">
      <c r="A10" s="160"/>
      <c r="B10" s="163"/>
      <c r="C10" s="74" t="s">
        <v>411</v>
      </c>
      <c r="D10" s="77" t="s">
        <v>29</v>
      </c>
      <c r="E10" s="78"/>
    </row>
    <row r="11" spans="1:5" x14ac:dyDescent="0.25">
      <c r="A11" s="161"/>
      <c r="B11" s="164"/>
      <c r="C11" s="79" t="s">
        <v>412</v>
      </c>
      <c r="D11" s="80" t="s">
        <v>29</v>
      </c>
      <c r="E11" s="81"/>
    </row>
    <row r="12" spans="1:5" x14ac:dyDescent="0.25">
      <c r="A12" s="56"/>
      <c r="B12" s="57"/>
      <c r="C12" s="58" t="s">
        <v>413</v>
      </c>
      <c r="D12" s="59"/>
      <c r="E12" s="60"/>
    </row>
    <row r="13" spans="1:5" ht="60" x14ac:dyDescent="0.25">
      <c r="A13" s="82" t="s">
        <v>200</v>
      </c>
      <c r="B13" s="83">
        <v>41698</v>
      </c>
      <c r="C13" s="84" t="s">
        <v>414</v>
      </c>
      <c r="D13" s="85" t="s">
        <v>29</v>
      </c>
      <c r="E13" s="86"/>
    </row>
    <row r="14" spans="1:5" x14ac:dyDescent="0.25">
      <c r="A14" s="56"/>
      <c r="B14" s="57"/>
      <c r="C14" s="58" t="s">
        <v>415</v>
      </c>
      <c r="D14" s="59"/>
      <c r="E14" s="60"/>
    </row>
    <row r="15" spans="1:5" x14ac:dyDescent="0.25">
      <c r="A15" s="87" t="s">
        <v>203</v>
      </c>
      <c r="B15" s="88">
        <v>41726</v>
      </c>
      <c r="C15" s="89" t="s">
        <v>416</v>
      </c>
      <c r="D15" s="72" t="s">
        <v>204</v>
      </c>
      <c r="E15" s="90"/>
    </row>
    <row r="16" spans="1:5" ht="75" x14ac:dyDescent="0.25">
      <c r="A16" s="91"/>
      <c r="B16" s="92"/>
      <c r="C16" s="93" t="s">
        <v>417</v>
      </c>
      <c r="D16" s="94" t="s">
        <v>204</v>
      </c>
      <c r="E16" s="78"/>
    </row>
    <row r="17" spans="1:5" x14ac:dyDescent="0.25">
      <c r="A17" s="91"/>
      <c r="B17" s="92"/>
      <c r="C17" s="95" t="s">
        <v>418</v>
      </c>
      <c r="D17" s="94" t="s">
        <v>204</v>
      </c>
      <c r="E17" s="78"/>
    </row>
    <row r="18" spans="1:5" x14ac:dyDescent="0.25">
      <c r="A18" s="91"/>
      <c r="B18" s="92"/>
      <c r="C18" s="95" t="s">
        <v>419</v>
      </c>
      <c r="D18" s="94" t="s">
        <v>204</v>
      </c>
      <c r="E18" s="78"/>
    </row>
    <row r="19" spans="1:5" x14ac:dyDescent="0.25">
      <c r="A19" s="91"/>
      <c r="B19" s="92"/>
      <c r="C19" s="95" t="s">
        <v>420</v>
      </c>
      <c r="D19" s="94" t="s">
        <v>29</v>
      </c>
      <c r="E19" s="78"/>
    </row>
    <row r="20" spans="1:5" x14ac:dyDescent="0.25">
      <c r="A20" s="91"/>
      <c r="B20" s="92"/>
      <c r="C20" s="95" t="s">
        <v>421</v>
      </c>
      <c r="D20" s="75" t="s">
        <v>422</v>
      </c>
      <c r="E20" s="78"/>
    </row>
    <row r="21" spans="1:5" x14ac:dyDescent="0.25">
      <c r="A21" s="91"/>
      <c r="B21" s="92"/>
      <c r="C21" s="95" t="s">
        <v>423</v>
      </c>
      <c r="D21" s="75" t="s">
        <v>424</v>
      </c>
      <c r="E21" s="78"/>
    </row>
    <row r="22" spans="1:5" x14ac:dyDescent="0.25">
      <c r="A22" s="91"/>
      <c r="B22" s="92"/>
      <c r="C22" s="95" t="s">
        <v>425</v>
      </c>
      <c r="D22" s="95" t="s">
        <v>426</v>
      </c>
      <c r="E22" s="78"/>
    </row>
    <row r="23" spans="1:5" x14ac:dyDescent="0.25">
      <c r="A23" s="91"/>
      <c r="B23" s="92"/>
      <c r="C23" s="96" t="s">
        <v>427</v>
      </c>
      <c r="D23" s="95" t="s">
        <v>426</v>
      </c>
      <c r="E23" s="78"/>
    </row>
    <row r="24" spans="1:5" x14ac:dyDescent="0.25">
      <c r="A24" s="56"/>
      <c r="B24" s="57"/>
      <c r="C24" s="58" t="s">
        <v>428</v>
      </c>
      <c r="D24" s="59"/>
      <c r="E24" s="60"/>
    </row>
    <row r="25" spans="1:5" x14ac:dyDescent="0.25">
      <c r="A25" s="91" t="s">
        <v>205</v>
      </c>
      <c r="B25" s="92" t="s">
        <v>429</v>
      </c>
      <c r="C25" s="96" t="s">
        <v>430</v>
      </c>
      <c r="D25" s="95" t="s">
        <v>422</v>
      </c>
      <c r="E25" s="78"/>
    </row>
    <row r="26" spans="1:5" x14ac:dyDescent="0.25">
      <c r="A26" s="91"/>
      <c r="B26" s="92" t="s">
        <v>431</v>
      </c>
      <c r="C26" s="96" t="s">
        <v>432</v>
      </c>
      <c r="D26" s="95" t="s">
        <v>422</v>
      </c>
      <c r="E26" s="78"/>
    </row>
    <row r="27" spans="1:5" x14ac:dyDescent="0.25">
      <c r="A27" s="91"/>
      <c r="B27" s="92" t="s">
        <v>431</v>
      </c>
      <c r="C27" s="96" t="s">
        <v>433</v>
      </c>
      <c r="D27" s="95" t="s">
        <v>422</v>
      </c>
      <c r="E27" s="78"/>
    </row>
    <row r="28" spans="1:5" x14ac:dyDescent="0.25">
      <c r="A28" s="91"/>
      <c r="B28" s="92" t="s">
        <v>431</v>
      </c>
      <c r="C28" s="96" t="s">
        <v>434</v>
      </c>
      <c r="D28" s="95" t="s">
        <v>422</v>
      </c>
      <c r="E28" s="78"/>
    </row>
    <row r="29" spans="1:5" x14ac:dyDescent="0.25">
      <c r="A29" s="91"/>
      <c r="B29" s="92" t="s">
        <v>435</v>
      </c>
      <c r="C29" s="96" t="s">
        <v>436</v>
      </c>
      <c r="D29" s="95" t="s">
        <v>198</v>
      </c>
      <c r="E29" s="78"/>
    </row>
    <row r="30" spans="1:5" x14ac:dyDescent="0.25">
      <c r="A30" s="91"/>
      <c r="B30" s="92" t="s">
        <v>435</v>
      </c>
      <c r="C30" s="96" t="s">
        <v>437</v>
      </c>
      <c r="D30" s="95" t="s">
        <v>438</v>
      </c>
      <c r="E30" s="78"/>
    </row>
    <row r="31" spans="1:5" x14ac:dyDescent="0.25">
      <c r="A31" s="91"/>
      <c r="B31" s="92" t="s">
        <v>435</v>
      </c>
      <c r="C31" s="96" t="s">
        <v>439</v>
      </c>
      <c r="D31" s="95" t="s">
        <v>438</v>
      </c>
      <c r="E31" s="78"/>
    </row>
    <row r="32" spans="1:5" x14ac:dyDescent="0.25">
      <c r="A32" s="91"/>
      <c r="B32" s="92" t="s">
        <v>435</v>
      </c>
      <c r="C32" s="96" t="s">
        <v>440</v>
      </c>
      <c r="D32" s="95" t="s">
        <v>441</v>
      </c>
      <c r="E32" s="78"/>
    </row>
    <row r="33" spans="1:5" x14ac:dyDescent="0.25">
      <c r="A33" s="91"/>
      <c r="B33" s="92" t="s">
        <v>435</v>
      </c>
      <c r="C33" s="96" t="s">
        <v>442</v>
      </c>
      <c r="D33" s="95" t="s">
        <v>438</v>
      </c>
      <c r="E33" s="78"/>
    </row>
    <row r="34" spans="1:5" x14ac:dyDescent="0.25">
      <c r="A34" s="97"/>
      <c r="B34" s="92" t="s">
        <v>435</v>
      </c>
      <c r="C34" s="96" t="s">
        <v>443</v>
      </c>
      <c r="D34" s="95" t="s">
        <v>198</v>
      </c>
      <c r="E34" s="98"/>
    </row>
    <row r="35" spans="1:5" x14ac:dyDescent="0.25">
      <c r="A35" s="97"/>
      <c r="B35" s="92" t="s">
        <v>435</v>
      </c>
      <c r="C35" s="96" t="s">
        <v>444</v>
      </c>
      <c r="D35" s="95" t="s">
        <v>198</v>
      </c>
      <c r="E35" s="98"/>
    </row>
    <row r="36" spans="1:5" x14ac:dyDescent="0.25">
      <c r="A36" s="99"/>
      <c r="B36" s="92" t="s">
        <v>435</v>
      </c>
      <c r="C36" s="96" t="s">
        <v>445</v>
      </c>
      <c r="D36" s="95" t="s">
        <v>424</v>
      </c>
      <c r="E36" s="98"/>
    </row>
    <row r="37" spans="1:5" x14ac:dyDescent="0.25">
      <c r="A37" s="99"/>
      <c r="B37" s="92" t="s">
        <v>435</v>
      </c>
      <c r="C37" s="96" t="s">
        <v>446</v>
      </c>
      <c r="D37" s="95" t="s">
        <v>424</v>
      </c>
      <c r="E37" s="98"/>
    </row>
    <row r="38" spans="1:5" x14ac:dyDescent="0.25">
      <c r="A38" s="99"/>
      <c r="B38" s="92" t="s">
        <v>435</v>
      </c>
      <c r="C38" s="96" t="s">
        <v>447</v>
      </c>
      <c r="D38" s="95" t="s">
        <v>198</v>
      </c>
      <c r="E38" s="98"/>
    </row>
    <row r="39" spans="1:5" x14ac:dyDescent="0.25">
      <c r="A39" s="99"/>
      <c r="B39" s="92" t="s">
        <v>435</v>
      </c>
      <c r="C39" s="96" t="s">
        <v>448</v>
      </c>
      <c r="D39" s="95" t="s">
        <v>198</v>
      </c>
      <c r="E39" s="98"/>
    </row>
    <row r="40" spans="1:5" x14ac:dyDescent="0.25">
      <c r="A40" s="99"/>
      <c r="B40" s="92" t="s">
        <v>435</v>
      </c>
      <c r="C40" s="96" t="s">
        <v>449</v>
      </c>
      <c r="D40" s="95" t="s">
        <v>198</v>
      </c>
      <c r="E40" s="98"/>
    </row>
    <row r="41" spans="1:5" x14ac:dyDescent="0.25">
      <c r="A41" s="99"/>
      <c r="B41" s="92" t="s">
        <v>435</v>
      </c>
      <c r="C41" s="96" t="s">
        <v>450</v>
      </c>
      <c r="D41" s="95" t="s">
        <v>424</v>
      </c>
      <c r="E41" s="98"/>
    </row>
    <row r="42" spans="1:5" x14ac:dyDescent="0.25">
      <c r="A42" s="99"/>
      <c r="B42" s="92" t="s">
        <v>435</v>
      </c>
      <c r="C42" s="96" t="s">
        <v>451</v>
      </c>
      <c r="D42" s="95" t="s">
        <v>206</v>
      </c>
      <c r="E42" s="98"/>
    </row>
    <row r="43" spans="1:5" x14ac:dyDescent="0.25">
      <c r="A43" s="99"/>
      <c r="B43" s="92" t="s">
        <v>435</v>
      </c>
      <c r="C43" s="96" t="s">
        <v>452</v>
      </c>
      <c r="D43" s="95" t="s">
        <v>441</v>
      </c>
      <c r="E43" s="98"/>
    </row>
    <row r="44" spans="1:5" x14ac:dyDescent="0.25">
      <c r="A44" s="99"/>
      <c r="B44" s="92" t="s">
        <v>435</v>
      </c>
      <c r="C44" s="96" t="s">
        <v>453</v>
      </c>
      <c r="D44" s="95" t="s">
        <v>441</v>
      </c>
      <c r="E44" s="98"/>
    </row>
    <row r="45" spans="1:5" x14ac:dyDescent="0.25">
      <c r="A45" s="99"/>
      <c r="B45" s="92" t="s">
        <v>435</v>
      </c>
      <c r="C45" s="96" t="s">
        <v>454</v>
      </c>
      <c r="D45" s="95" t="s">
        <v>10</v>
      </c>
      <c r="E45" s="98"/>
    </row>
    <row r="46" spans="1:5" x14ac:dyDescent="0.25">
      <c r="A46" s="99"/>
      <c r="B46" s="92" t="s">
        <v>435</v>
      </c>
      <c r="C46" s="96" t="s">
        <v>455</v>
      </c>
      <c r="D46" s="95" t="s">
        <v>438</v>
      </c>
      <c r="E46" s="98"/>
    </row>
    <row r="47" spans="1:5" x14ac:dyDescent="0.25">
      <c r="A47" s="99"/>
      <c r="B47" s="92" t="s">
        <v>435</v>
      </c>
      <c r="C47" s="96" t="s">
        <v>456</v>
      </c>
      <c r="D47" s="95" t="s">
        <v>438</v>
      </c>
      <c r="E47" s="98"/>
    </row>
    <row r="48" spans="1:5" x14ac:dyDescent="0.25">
      <c r="A48" s="99"/>
      <c r="B48" s="92" t="s">
        <v>457</v>
      </c>
      <c r="C48" s="96" t="s">
        <v>458</v>
      </c>
      <c r="D48" s="95" t="s">
        <v>441</v>
      </c>
      <c r="E48" s="98"/>
    </row>
    <row r="49" spans="1:5" x14ac:dyDescent="0.25">
      <c r="A49" s="56"/>
      <c r="B49" s="57"/>
      <c r="C49" s="58" t="s">
        <v>459</v>
      </c>
      <c r="D49" s="59"/>
      <c r="E49" s="60"/>
    </row>
    <row r="50" spans="1:5" x14ac:dyDescent="0.25">
      <c r="A50" s="91" t="s">
        <v>208</v>
      </c>
      <c r="B50" s="100" t="s">
        <v>460</v>
      </c>
      <c r="C50" s="96" t="s">
        <v>461</v>
      </c>
      <c r="D50" s="96" t="s">
        <v>207</v>
      </c>
      <c r="E50" s="98"/>
    </row>
    <row r="51" spans="1:5" x14ac:dyDescent="0.25">
      <c r="A51" s="91"/>
      <c r="B51" s="100" t="s">
        <v>460</v>
      </c>
      <c r="C51" s="96" t="s">
        <v>462</v>
      </c>
      <c r="D51" s="96" t="s">
        <v>441</v>
      </c>
      <c r="E51" s="98"/>
    </row>
    <row r="52" spans="1:5" x14ac:dyDescent="0.25">
      <c r="A52" s="91"/>
      <c r="B52" s="100" t="s">
        <v>463</v>
      </c>
      <c r="C52" s="96" t="s">
        <v>464</v>
      </c>
      <c r="D52" s="96" t="s">
        <v>465</v>
      </c>
      <c r="E52" s="98"/>
    </row>
    <row r="53" spans="1:5" x14ac:dyDescent="0.25">
      <c r="A53" s="91"/>
      <c r="B53" s="100" t="s">
        <v>463</v>
      </c>
      <c r="C53" s="96" t="s">
        <v>466</v>
      </c>
      <c r="D53" s="96" t="s">
        <v>424</v>
      </c>
      <c r="E53" s="98"/>
    </row>
    <row r="54" spans="1:5" x14ac:dyDescent="0.25">
      <c r="A54" s="91"/>
      <c r="B54" s="100" t="s">
        <v>463</v>
      </c>
      <c r="C54" s="96" t="s">
        <v>467</v>
      </c>
      <c r="D54" s="96" t="s">
        <v>441</v>
      </c>
      <c r="E54" s="98"/>
    </row>
    <row r="55" spans="1:5" x14ac:dyDescent="0.25">
      <c r="A55" s="91"/>
      <c r="B55" s="100" t="s">
        <v>463</v>
      </c>
      <c r="C55" s="96" t="s">
        <v>468</v>
      </c>
      <c r="D55" s="96" t="s">
        <v>25</v>
      </c>
      <c r="E55" s="98"/>
    </row>
    <row r="56" spans="1:5" x14ac:dyDescent="0.25">
      <c r="A56" s="91"/>
      <c r="B56" s="100" t="s">
        <v>463</v>
      </c>
      <c r="C56" s="96" t="s">
        <v>469</v>
      </c>
      <c r="D56" s="96" t="s">
        <v>25</v>
      </c>
      <c r="E56" s="98"/>
    </row>
    <row r="57" spans="1:5" x14ac:dyDescent="0.25">
      <c r="A57" s="91"/>
      <c r="B57" s="100" t="s">
        <v>470</v>
      </c>
      <c r="C57" s="96" t="s">
        <v>471</v>
      </c>
      <c r="D57" s="96" t="s">
        <v>426</v>
      </c>
      <c r="E57" s="98"/>
    </row>
    <row r="58" spans="1:5" x14ac:dyDescent="0.25">
      <c r="A58" s="91"/>
      <c r="B58" s="100" t="s">
        <v>470</v>
      </c>
      <c r="C58" s="96" t="s">
        <v>472</v>
      </c>
      <c r="D58" s="96" t="s">
        <v>422</v>
      </c>
      <c r="E58" s="98"/>
    </row>
    <row r="59" spans="1:5" x14ac:dyDescent="0.25">
      <c r="A59" s="91"/>
      <c r="B59" s="100" t="s">
        <v>470</v>
      </c>
      <c r="C59" s="96" t="s">
        <v>473</v>
      </c>
      <c r="D59" s="96" t="s">
        <v>426</v>
      </c>
      <c r="E59" s="98"/>
    </row>
    <row r="60" spans="1:5" x14ac:dyDescent="0.25">
      <c r="A60" s="91"/>
      <c r="B60" s="100" t="s">
        <v>470</v>
      </c>
      <c r="C60" s="96" t="s">
        <v>474</v>
      </c>
      <c r="D60" s="96" t="s">
        <v>438</v>
      </c>
      <c r="E60" s="98"/>
    </row>
    <row r="61" spans="1:5" ht="30" x14ac:dyDescent="0.25">
      <c r="A61" s="99"/>
      <c r="B61" s="100" t="s">
        <v>470</v>
      </c>
      <c r="C61" s="101" t="s">
        <v>475</v>
      </c>
      <c r="D61" s="102" t="s">
        <v>11</v>
      </c>
      <c r="E61" s="98"/>
    </row>
    <row r="62" spans="1:5" x14ac:dyDescent="0.25">
      <c r="A62" s="99"/>
      <c r="B62" s="100" t="s">
        <v>470</v>
      </c>
      <c r="C62" s="96" t="s">
        <v>476</v>
      </c>
      <c r="D62" s="96" t="s">
        <v>438</v>
      </c>
      <c r="E62" s="98"/>
    </row>
    <row r="63" spans="1:5" x14ac:dyDescent="0.25">
      <c r="A63" s="99"/>
      <c r="B63" s="100" t="s">
        <v>470</v>
      </c>
      <c r="C63" s="96" t="s">
        <v>477</v>
      </c>
      <c r="D63" s="96" t="s">
        <v>11</v>
      </c>
      <c r="E63" s="98"/>
    </row>
    <row r="64" spans="1:5" ht="28.5" customHeight="1" x14ac:dyDescent="0.25">
      <c r="A64" s="99"/>
      <c r="B64" s="100" t="s">
        <v>470</v>
      </c>
      <c r="C64" s="101" t="s">
        <v>478</v>
      </c>
      <c r="D64" s="103" t="s">
        <v>11</v>
      </c>
      <c r="E64" s="98"/>
    </row>
    <row r="65" spans="1:5" x14ac:dyDescent="0.25">
      <c r="A65" s="99"/>
      <c r="B65" s="100" t="s">
        <v>470</v>
      </c>
      <c r="C65" s="96" t="s">
        <v>479</v>
      </c>
      <c r="D65" s="96" t="s">
        <v>422</v>
      </c>
      <c r="E65" s="98"/>
    </row>
    <row r="66" spans="1:5" x14ac:dyDescent="0.25">
      <c r="A66" s="99"/>
      <c r="B66" s="100" t="s">
        <v>470</v>
      </c>
      <c r="C66" s="96" t="s">
        <v>480</v>
      </c>
      <c r="D66" s="96" t="s">
        <v>426</v>
      </c>
      <c r="E66" s="98"/>
    </row>
    <row r="67" spans="1:5" ht="30" x14ac:dyDescent="0.25">
      <c r="A67" s="99"/>
      <c r="B67" s="100" t="s">
        <v>470</v>
      </c>
      <c r="C67" s="101" t="s">
        <v>481</v>
      </c>
      <c r="D67" s="102" t="s">
        <v>424</v>
      </c>
      <c r="E67" s="98"/>
    </row>
    <row r="68" spans="1:5" x14ac:dyDescent="0.25">
      <c r="A68" s="99"/>
      <c r="B68" s="100" t="s">
        <v>470</v>
      </c>
      <c r="C68" s="96" t="s">
        <v>482</v>
      </c>
      <c r="D68" s="96" t="s">
        <v>426</v>
      </c>
      <c r="E68" s="98"/>
    </row>
    <row r="69" spans="1:5" x14ac:dyDescent="0.25">
      <c r="A69" s="99"/>
      <c r="B69" s="100" t="s">
        <v>470</v>
      </c>
      <c r="C69" s="96" t="s">
        <v>483</v>
      </c>
      <c r="D69" s="96" t="s">
        <v>426</v>
      </c>
      <c r="E69" s="98"/>
    </row>
    <row r="70" spans="1:5" x14ac:dyDescent="0.25">
      <c r="A70" s="99"/>
      <c r="B70" s="100" t="s">
        <v>470</v>
      </c>
      <c r="C70" s="96" t="s">
        <v>484</v>
      </c>
      <c r="D70" s="96" t="s">
        <v>206</v>
      </c>
      <c r="E70" s="98"/>
    </row>
    <row r="71" spans="1:5" x14ac:dyDescent="0.25">
      <c r="A71" s="56"/>
      <c r="B71" s="57"/>
      <c r="C71" s="58" t="s">
        <v>485</v>
      </c>
      <c r="D71" s="59"/>
      <c r="E71" s="60"/>
    </row>
    <row r="72" spans="1:5" x14ac:dyDescent="0.25">
      <c r="A72" s="91" t="s">
        <v>218</v>
      </c>
      <c r="B72" s="100" t="s">
        <v>486</v>
      </c>
      <c r="C72" s="96" t="s">
        <v>487</v>
      </c>
      <c r="D72" s="96" t="s">
        <v>426</v>
      </c>
      <c r="E72" s="98"/>
    </row>
    <row r="73" spans="1:5" x14ac:dyDescent="0.25">
      <c r="A73" s="99"/>
      <c r="B73" s="100" t="s">
        <v>488</v>
      </c>
      <c r="C73" s="96" t="s">
        <v>489</v>
      </c>
      <c r="D73" s="96" t="s">
        <v>8</v>
      </c>
      <c r="E73" s="98"/>
    </row>
    <row r="74" spans="1:5" ht="30" x14ac:dyDescent="0.25">
      <c r="A74" s="99"/>
      <c r="B74" s="100" t="s">
        <v>490</v>
      </c>
      <c r="C74" s="93" t="s">
        <v>491</v>
      </c>
      <c r="D74" s="103" t="s">
        <v>424</v>
      </c>
      <c r="E74" s="98"/>
    </row>
    <row r="75" spans="1:5" x14ac:dyDescent="0.25">
      <c r="A75" s="99"/>
      <c r="B75" s="100" t="s">
        <v>490</v>
      </c>
      <c r="C75" s="96" t="s">
        <v>492</v>
      </c>
      <c r="D75" s="96" t="s">
        <v>438</v>
      </c>
      <c r="E75" s="98"/>
    </row>
    <row r="76" spans="1:5" x14ac:dyDescent="0.25">
      <c r="A76" s="99"/>
      <c r="B76" s="100" t="s">
        <v>490</v>
      </c>
      <c r="C76" s="104" t="s">
        <v>493</v>
      </c>
      <c r="D76" s="96" t="s">
        <v>438</v>
      </c>
      <c r="E76" s="98"/>
    </row>
    <row r="77" spans="1:5" x14ac:dyDescent="0.25">
      <c r="A77" s="99"/>
      <c r="B77" s="100" t="s">
        <v>490</v>
      </c>
      <c r="C77" s="96" t="s">
        <v>494</v>
      </c>
      <c r="D77" s="96" t="s">
        <v>438</v>
      </c>
      <c r="E77" s="98"/>
    </row>
    <row r="78" spans="1:5" x14ac:dyDescent="0.25">
      <c r="A78" s="99"/>
      <c r="B78" s="100" t="s">
        <v>495</v>
      </c>
      <c r="C78" s="96" t="s">
        <v>496</v>
      </c>
      <c r="D78" s="96" t="s">
        <v>438</v>
      </c>
      <c r="E78" s="98"/>
    </row>
    <row r="79" spans="1:5" x14ac:dyDescent="0.25">
      <c r="A79" s="99"/>
      <c r="B79" s="100" t="s">
        <v>495</v>
      </c>
      <c r="C79" s="96" t="s">
        <v>497</v>
      </c>
      <c r="D79" s="96" t="s">
        <v>438</v>
      </c>
      <c r="E79" s="98"/>
    </row>
    <row r="80" spans="1:5" x14ac:dyDescent="0.25">
      <c r="A80" s="99"/>
      <c r="B80" s="75" t="s">
        <v>495</v>
      </c>
      <c r="C80" s="95" t="s">
        <v>498</v>
      </c>
      <c r="D80" s="95" t="s">
        <v>11</v>
      </c>
      <c r="E80" s="98"/>
    </row>
    <row r="81" spans="1:6" x14ac:dyDescent="0.25">
      <c r="A81" s="99"/>
      <c r="B81" s="75" t="s">
        <v>495</v>
      </c>
      <c r="C81" s="95" t="s">
        <v>499</v>
      </c>
      <c r="D81" s="95" t="s">
        <v>441</v>
      </c>
      <c r="E81" s="98"/>
    </row>
    <row r="82" spans="1:6" ht="30" x14ac:dyDescent="0.25">
      <c r="A82" s="99"/>
      <c r="B82" s="94" t="s">
        <v>495</v>
      </c>
      <c r="C82" s="93" t="s">
        <v>500</v>
      </c>
      <c r="D82" s="93" t="s">
        <v>501</v>
      </c>
      <c r="E82" s="98"/>
    </row>
    <row r="83" spans="1:6" ht="30" x14ac:dyDescent="0.25">
      <c r="A83" s="99"/>
      <c r="B83" s="94" t="s">
        <v>495</v>
      </c>
      <c r="C83" s="93" t="s">
        <v>502</v>
      </c>
      <c r="D83" s="105" t="s">
        <v>441</v>
      </c>
      <c r="E83" s="98"/>
    </row>
    <row r="84" spans="1:6" ht="30" x14ac:dyDescent="0.25">
      <c r="A84" s="99"/>
      <c r="B84" s="94" t="s">
        <v>495</v>
      </c>
      <c r="C84" s="93" t="s">
        <v>503</v>
      </c>
      <c r="D84" s="106" t="s">
        <v>441</v>
      </c>
      <c r="E84" s="98"/>
    </row>
    <row r="85" spans="1:6" x14ac:dyDescent="0.25">
      <c r="A85" s="99"/>
      <c r="B85" s="94" t="s">
        <v>495</v>
      </c>
      <c r="C85" s="95" t="s">
        <v>504</v>
      </c>
      <c r="D85" s="95" t="s">
        <v>438</v>
      </c>
      <c r="E85" s="98"/>
    </row>
    <row r="86" spans="1:6" ht="30" x14ac:dyDescent="0.25">
      <c r="A86" s="99"/>
      <c r="B86" s="94" t="s">
        <v>495</v>
      </c>
      <c r="C86" s="93" t="s">
        <v>505</v>
      </c>
      <c r="D86" s="106" t="s">
        <v>438</v>
      </c>
      <c r="E86" s="98"/>
    </row>
    <row r="87" spans="1:6" x14ac:dyDescent="0.25">
      <c r="A87" s="99"/>
      <c r="B87" s="94" t="s">
        <v>495</v>
      </c>
      <c r="C87" s="95" t="s">
        <v>506</v>
      </c>
      <c r="D87" s="95" t="s">
        <v>441</v>
      </c>
      <c r="E87" s="98"/>
    </row>
    <row r="88" spans="1:6" ht="30" x14ac:dyDescent="0.25">
      <c r="A88" s="99"/>
      <c r="B88" s="94" t="s">
        <v>495</v>
      </c>
      <c r="C88" s="93" t="s">
        <v>507</v>
      </c>
      <c r="D88" s="93" t="s">
        <v>501</v>
      </c>
      <c r="E88" s="98"/>
      <c r="F88" s="4"/>
    </row>
    <row r="89" spans="1:6" x14ac:dyDescent="0.25">
      <c r="A89" s="99"/>
      <c r="B89" s="94" t="s">
        <v>495</v>
      </c>
      <c r="C89" s="95" t="s">
        <v>508</v>
      </c>
      <c r="D89" s="106" t="s">
        <v>438</v>
      </c>
      <c r="E89" s="98"/>
    </row>
    <row r="90" spans="1:6" x14ac:dyDescent="0.25">
      <c r="A90" s="99"/>
      <c r="B90" s="94" t="s">
        <v>495</v>
      </c>
      <c r="C90" s="95" t="s">
        <v>509</v>
      </c>
      <c r="D90" s="106" t="s">
        <v>438</v>
      </c>
      <c r="E90" s="98"/>
    </row>
    <row r="91" spans="1:6" x14ac:dyDescent="0.25">
      <c r="A91" s="99"/>
      <c r="B91" s="94" t="s">
        <v>495</v>
      </c>
      <c r="C91" s="95" t="s">
        <v>510</v>
      </c>
      <c r="D91" s="106" t="s">
        <v>438</v>
      </c>
      <c r="E91" s="98"/>
    </row>
    <row r="92" spans="1:6" x14ac:dyDescent="0.25">
      <c r="A92" s="99"/>
      <c r="B92" s="94" t="s">
        <v>495</v>
      </c>
      <c r="C92" s="95" t="s">
        <v>511</v>
      </c>
      <c r="D92" s="95" t="s">
        <v>8</v>
      </c>
      <c r="E92" s="98"/>
    </row>
    <row r="93" spans="1:6" ht="30" x14ac:dyDescent="0.25">
      <c r="A93" s="99"/>
      <c r="B93" s="94" t="s">
        <v>495</v>
      </c>
      <c r="C93" s="93" t="s">
        <v>512</v>
      </c>
      <c r="D93" s="106" t="s">
        <v>426</v>
      </c>
      <c r="E93" s="98"/>
    </row>
    <row r="94" spans="1:6" x14ac:dyDescent="0.25">
      <c r="A94" s="99"/>
      <c r="B94" s="94" t="s">
        <v>495</v>
      </c>
      <c r="C94" s="93" t="s">
        <v>513</v>
      </c>
      <c r="D94" s="95" t="s">
        <v>438</v>
      </c>
      <c r="E94" s="98"/>
    </row>
    <row r="95" spans="1:6" x14ac:dyDescent="0.25">
      <c r="A95" s="99"/>
      <c r="B95" s="94" t="s">
        <v>495</v>
      </c>
      <c r="C95" s="93" t="s">
        <v>514</v>
      </c>
      <c r="D95" s="95" t="s">
        <v>438</v>
      </c>
      <c r="E95" s="98"/>
    </row>
    <row r="96" spans="1:6" x14ac:dyDescent="0.25">
      <c r="A96" s="99"/>
      <c r="B96" s="94" t="s">
        <v>495</v>
      </c>
      <c r="C96" s="93" t="s">
        <v>515</v>
      </c>
      <c r="D96" s="95" t="s">
        <v>438</v>
      </c>
      <c r="E96" s="98"/>
    </row>
    <row r="97" spans="1:5" ht="30" x14ac:dyDescent="0.25">
      <c r="A97" s="99"/>
      <c r="B97" s="94" t="s">
        <v>495</v>
      </c>
      <c r="C97" s="93" t="s">
        <v>516</v>
      </c>
      <c r="D97" s="95" t="s">
        <v>438</v>
      </c>
      <c r="E97" s="98"/>
    </row>
    <row r="98" spans="1:5" x14ac:dyDescent="0.25">
      <c r="A98" s="56"/>
      <c r="B98" s="57"/>
      <c r="C98" s="58" t="s">
        <v>517</v>
      </c>
      <c r="D98" s="59"/>
      <c r="E98" s="60"/>
    </row>
    <row r="99" spans="1:5" x14ac:dyDescent="0.25">
      <c r="A99" s="107" t="s">
        <v>224</v>
      </c>
      <c r="B99" s="94" t="s">
        <v>518</v>
      </c>
      <c r="C99" s="93" t="s">
        <v>519</v>
      </c>
      <c r="D99" s="95" t="s">
        <v>223</v>
      </c>
      <c r="E99" s="98"/>
    </row>
    <row r="100" spans="1:5" x14ac:dyDescent="0.25">
      <c r="A100" s="99"/>
      <c r="B100" s="94" t="s">
        <v>518</v>
      </c>
      <c r="C100" s="93" t="s">
        <v>520</v>
      </c>
      <c r="D100" s="95" t="s">
        <v>225</v>
      </c>
      <c r="E100" s="98"/>
    </row>
    <row r="101" spans="1:5" x14ac:dyDescent="0.25">
      <c r="A101" s="99"/>
      <c r="B101" s="94" t="s">
        <v>521</v>
      </c>
      <c r="C101" s="93" t="s">
        <v>522</v>
      </c>
      <c r="D101" s="95" t="s">
        <v>198</v>
      </c>
      <c r="E101" s="98"/>
    </row>
    <row r="102" spans="1:5" x14ac:dyDescent="0.25">
      <c r="A102" s="99"/>
      <c r="B102" s="94" t="s">
        <v>521</v>
      </c>
      <c r="C102" s="93" t="s">
        <v>523</v>
      </c>
      <c r="D102" s="95" t="s">
        <v>198</v>
      </c>
      <c r="E102" s="98"/>
    </row>
    <row r="103" spans="1:5" x14ac:dyDescent="0.25">
      <c r="A103" s="99"/>
      <c r="B103" s="94" t="s">
        <v>521</v>
      </c>
      <c r="C103" s="108" t="s">
        <v>524</v>
      </c>
      <c r="D103" s="103" t="s">
        <v>465</v>
      </c>
      <c r="E103" s="98"/>
    </row>
    <row r="104" spans="1:5" x14ac:dyDescent="0.25">
      <c r="A104" s="99"/>
      <c r="B104" s="94" t="s">
        <v>521</v>
      </c>
      <c r="C104" s="101" t="s">
        <v>525</v>
      </c>
      <c r="D104" s="96" t="s">
        <v>465</v>
      </c>
      <c r="E104" s="98"/>
    </row>
    <row r="105" spans="1:5" x14ac:dyDescent="0.25">
      <c r="A105" s="99"/>
      <c r="B105" s="109" t="s">
        <v>526</v>
      </c>
      <c r="C105" s="101" t="s">
        <v>527</v>
      </c>
      <c r="D105" s="96" t="s">
        <v>198</v>
      </c>
      <c r="E105" s="98"/>
    </row>
    <row r="106" spans="1:5" x14ac:dyDescent="0.25">
      <c r="A106" s="99"/>
      <c r="B106" s="109" t="s">
        <v>526</v>
      </c>
      <c r="C106" s="101" t="s">
        <v>528</v>
      </c>
      <c r="D106" s="96" t="s">
        <v>465</v>
      </c>
      <c r="E106" s="98"/>
    </row>
    <row r="107" spans="1:5" x14ac:dyDescent="0.25">
      <c r="A107" s="99"/>
      <c r="B107" s="109" t="s">
        <v>526</v>
      </c>
      <c r="C107" s="101" t="s">
        <v>529</v>
      </c>
      <c r="D107" s="96" t="s">
        <v>198</v>
      </c>
      <c r="E107" s="98"/>
    </row>
    <row r="108" spans="1:5" x14ac:dyDescent="0.25">
      <c r="A108" s="99"/>
      <c r="B108" s="109" t="s">
        <v>526</v>
      </c>
      <c r="C108" s="101" t="s">
        <v>530</v>
      </c>
      <c r="D108" s="96" t="s">
        <v>198</v>
      </c>
      <c r="E108" s="98"/>
    </row>
    <row r="109" spans="1:5" x14ac:dyDescent="0.25">
      <c r="A109" s="110"/>
      <c r="B109" s="109" t="s">
        <v>526</v>
      </c>
      <c r="C109" s="101" t="s">
        <v>531</v>
      </c>
      <c r="D109" s="96" t="s">
        <v>226</v>
      </c>
      <c r="E109" s="98"/>
    </row>
    <row r="110" spans="1:5" ht="30" x14ac:dyDescent="0.25">
      <c r="A110" s="110"/>
      <c r="B110" s="109" t="s">
        <v>526</v>
      </c>
      <c r="C110" s="101" t="s">
        <v>532</v>
      </c>
      <c r="D110" s="102" t="s">
        <v>226</v>
      </c>
      <c r="E110" s="98"/>
    </row>
    <row r="111" spans="1:5" x14ac:dyDescent="0.25">
      <c r="A111" s="110"/>
      <c r="B111" s="109" t="s">
        <v>526</v>
      </c>
      <c r="C111" s="101" t="s">
        <v>533</v>
      </c>
      <c r="D111" s="102" t="s">
        <v>226</v>
      </c>
      <c r="E111" s="98"/>
    </row>
    <row r="112" spans="1:5" x14ac:dyDescent="0.25">
      <c r="A112" s="110"/>
      <c r="B112" s="109" t="s">
        <v>526</v>
      </c>
      <c r="C112" s="101" t="s">
        <v>534</v>
      </c>
      <c r="D112" s="96" t="s">
        <v>198</v>
      </c>
      <c r="E112" s="98"/>
    </row>
    <row r="113" spans="1:5" x14ac:dyDescent="0.25">
      <c r="A113" s="110"/>
      <c r="B113" s="109" t="s">
        <v>526</v>
      </c>
      <c r="C113" s="101" t="s">
        <v>535</v>
      </c>
      <c r="D113" s="96" t="s">
        <v>198</v>
      </c>
      <c r="E113" s="98"/>
    </row>
    <row r="114" spans="1:5" x14ac:dyDescent="0.25">
      <c r="A114" s="110"/>
      <c r="B114" s="109" t="s">
        <v>526</v>
      </c>
      <c r="C114" s="101" t="s">
        <v>536</v>
      </c>
      <c r="D114" s="96" t="s">
        <v>198</v>
      </c>
      <c r="E114" s="98"/>
    </row>
    <row r="115" spans="1:5" x14ac:dyDescent="0.25">
      <c r="A115" s="110"/>
      <c r="B115" s="109" t="s">
        <v>526</v>
      </c>
      <c r="C115" s="101" t="s">
        <v>537</v>
      </c>
      <c r="D115" s="96" t="s">
        <v>228</v>
      </c>
      <c r="E115" s="98"/>
    </row>
    <row r="116" spans="1:5" x14ac:dyDescent="0.25">
      <c r="A116" s="110"/>
      <c r="B116" s="109" t="s">
        <v>526</v>
      </c>
      <c r="C116" s="101" t="s">
        <v>538</v>
      </c>
      <c r="D116" s="96" t="s">
        <v>441</v>
      </c>
      <c r="E116" s="98"/>
    </row>
    <row r="117" spans="1:5" ht="30" x14ac:dyDescent="0.25">
      <c r="A117" s="110"/>
      <c r="B117" s="109" t="s">
        <v>526</v>
      </c>
      <c r="C117" s="101" t="s">
        <v>539</v>
      </c>
      <c r="D117" s="101" t="s">
        <v>501</v>
      </c>
      <c r="E117" s="98"/>
    </row>
    <row r="118" spans="1:5" x14ac:dyDescent="0.25">
      <c r="A118" s="110"/>
      <c r="B118" s="109" t="s">
        <v>526</v>
      </c>
      <c r="C118" s="101" t="s">
        <v>540</v>
      </c>
      <c r="D118" s="96" t="s">
        <v>422</v>
      </c>
      <c r="E118" s="98"/>
    </row>
    <row r="119" spans="1:5" x14ac:dyDescent="0.25">
      <c r="A119" s="110"/>
      <c r="B119" s="109" t="s">
        <v>526</v>
      </c>
      <c r="C119" s="101" t="s">
        <v>541</v>
      </c>
      <c r="D119" s="96" t="s">
        <v>422</v>
      </c>
      <c r="E119" s="98"/>
    </row>
    <row r="120" spans="1:5" x14ac:dyDescent="0.25">
      <c r="A120" s="110"/>
      <c r="B120" s="109" t="s">
        <v>526</v>
      </c>
      <c r="C120" s="101" t="s">
        <v>542</v>
      </c>
      <c r="D120" s="96" t="s">
        <v>422</v>
      </c>
      <c r="E120" s="98"/>
    </row>
    <row r="121" spans="1:5" x14ac:dyDescent="0.25">
      <c r="A121" s="110"/>
      <c r="B121" s="109" t="s">
        <v>526</v>
      </c>
      <c r="C121" s="101" t="s">
        <v>543</v>
      </c>
      <c r="D121" s="96" t="s">
        <v>422</v>
      </c>
      <c r="E121" s="98"/>
    </row>
    <row r="122" spans="1:5" x14ac:dyDescent="0.25">
      <c r="A122" s="110"/>
      <c r="B122" s="109" t="s">
        <v>526</v>
      </c>
      <c r="C122" s="101" t="s">
        <v>544</v>
      </c>
      <c r="D122" s="96" t="s">
        <v>422</v>
      </c>
      <c r="E122" s="98"/>
    </row>
    <row r="123" spans="1:5" x14ac:dyDescent="0.25">
      <c r="A123" s="110"/>
      <c r="B123" s="109" t="s">
        <v>526</v>
      </c>
      <c r="C123" s="101" t="s">
        <v>545</v>
      </c>
      <c r="D123" s="96" t="s">
        <v>422</v>
      </c>
      <c r="E123" s="98"/>
    </row>
    <row r="124" spans="1:5" x14ac:dyDescent="0.25">
      <c r="A124" s="110"/>
      <c r="B124" s="109" t="s">
        <v>526</v>
      </c>
      <c r="C124" s="101" t="s">
        <v>546</v>
      </c>
      <c r="D124" s="96" t="s">
        <v>422</v>
      </c>
      <c r="E124" s="98"/>
    </row>
    <row r="125" spans="1:5" x14ac:dyDescent="0.25">
      <c r="A125" s="110"/>
      <c r="B125" s="109" t="s">
        <v>526</v>
      </c>
      <c r="C125" s="101" t="s">
        <v>547</v>
      </c>
      <c r="D125" s="96" t="s">
        <v>422</v>
      </c>
      <c r="E125" s="98"/>
    </row>
    <row r="126" spans="1:5" x14ac:dyDescent="0.25">
      <c r="A126" s="110"/>
      <c r="B126" s="109" t="s">
        <v>526</v>
      </c>
      <c r="C126" s="101" t="s">
        <v>548</v>
      </c>
      <c r="D126" s="96" t="s">
        <v>422</v>
      </c>
      <c r="E126" s="98"/>
    </row>
    <row r="127" spans="1:5" x14ac:dyDescent="0.25">
      <c r="A127" s="110"/>
      <c r="B127" s="109" t="s">
        <v>526</v>
      </c>
      <c r="C127" s="101" t="s">
        <v>549</v>
      </c>
      <c r="D127" s="96" t="s">
        <v>422</v>
      </c>
      <c r="E127" s="98"/>
    </row>
    <row r="128" spans="1:5" x14ac:dyDescent="0.25">
      <c r="A128" s="110"/>
      <c r="B128" s="109" t="s">
        <v>526</v>
      </c>
      <c r="C128" s="101" t="s">
        <v>550</v>
      </c>
      <c r="D128" s="96" t="s">
        <v>422</v>
      </c>
      <c r="E128" s="98"/>
    </row>
    <row r="129" spans="1:5" x14ac:dyDescent="0.25">
      <c r="A129" s="110"/>
      <c r="B129" s="109" t="s">
        <v>526</v>
      </c>
      <c r="C129" s="101" t="s">
        <v>551</v>
      </c>
      <c r="D129" s="96" t="s">
        <v>422</v>
      </c>
      <c r="E129" s="98"/>
    </row>
    <row r="130" spans="1:5" x14ac:dyDescent="0.25">
      <c r="A130" s="110"/>
      <c r="B130" s="109" t="s">
        <v>526</v>
      </c>
      <c r="C130" s="101" t="s">
        <v>552</v>
      </c>
      <c r="D130" s="96" t="s">
        <v>422</v>
      </c>
      <c r="E130" s="98"/>
    </row>
    <row r="131" spans="1:5" x14ac:dyDescent="0.25">
      <c r="A131" s="56"/>
      <c r="B131" s="57"/>
      <c r="C131" s="58" t="s">
        <v>553</v>
      </c>
      <c r="D131" s="59"/>
      <c r="E131" s="60"/>
    </row>
    <row r="132" spans="1:5" x14ac:dyDescent="0.25">
      <c r="A132" s="107" t="s">
        <v>230</v>
      </c>
      <c r="B132" s="109" t="s">
        <v>554</v>
      </c>
      <c r="C132" s="101" t="s">
        <v>555</v>
      </c>
      <c r="D132" s="96" t="s">
        <v>231</v>
      </c>
      <c r="E132" s="98"/>
    </row>
    <row r="133" spans="1:5" x14ac:dyDescent="0.25">
      <c r="A133" s="99"/>
      <c r="B133" s="109" t="s">
        <v>554</v>
      </c>
      <c r="C133" s="101" t="s">
        <v>556</v>
      </c>
      <c r="D133" s="96" t="s">
        <v>441</v>
      </c>
      <c r="E133" s="98"/>
    </row>
    <row r="134" spans="1:5" x14ac:dyDescent="0.25">
      <c r="A134" s="99"/>
      <c r="B134" s="109" t="s">
        <v>554</v>
      </c>
      <c r="C134" s="101" t="s">
        <v>557</v>
      </c>
      <c r="D134" s="96" t="s">
        <v>232</v>
      </c>
      <c r="E134" s="98"/>
    </row>
    <row r="135" spans="1:5" ht="30" x14ac:dyDescent="0.25">
      <c r="A135" s="99"/>
      <c r="B135" s="109" t="s">
        <v>558</v>
      </c>
      <c r="C135" s="101" t="s">
        <v>559</v>
      </c>
      <c r="D135" s="101" t="s">
        <v>560</v>
      </c>
      <c r="E135" s="98"/>
    </row>
    <row r="136" spans="1:5" x14ac:dyDescent="0.25">
      <c r="A136" s="99"/>
      <c r="B136" s="109" t="s">
        <v>558</v>
      </c>
      <c r="C136" s="101" t="s">
        <v>561</v>
      </c>
      <c r="D136" s="96" t="s">
        <v>441</v>
      </c>
      <c r="E136" s="98"/>
    </row>
    <row r="137" spans="1:5" x14ac:dyDescent="0.25">
      <c r="A137" s="99"/>
      <c r="B137" s="109" t="s">
        <v>558</v>
      </c>
      <c r="C137" s="101" t="s">
        <v>562</v>
      </c>
      <c r="D137" s="96" t="s">
        <v>229</v>
      </c>
      <c r="E137" s="98"/>
    </row>
    <row r="138" spans="1:5" x14ac:dyDescent="0.25">
      <c r="A138" s="99"/>
      <c r="B138" s="109" t="s">
        <v>558</v>
      </c>
      <c r="C138" s="101" t="s">
        <v>563</v>
      </c>
      <c r="D138" s="96" t="s">
        <v>424</v>
      </c>
      <c r="E138" s="98"/>
    </row>
    <row r="139" spans="1:5" x14ac:dyDescent="0.25">
      <c r="A139" s="99"/>
      <c r="B139" s="109" t="s">
        <v>558</v>
      </c>
      <c r="C139" s="101" t="s">
        <v>564</v>
      </c>
      <c r="D139" s="96" t="s">
        <v>441</v>
      </c>
      <c r="E139" s="98"/>
    </row>
    <row r="140" spans="1:5" ht="30" x14ac:dyDescent="0.25">
      <c r="A140" s="99"/>
      <c r="B140" s="109" t="s">
        <v>558</v>
      </c>
      <c r="C140" s="101" t="s">
        <v>565</v>
      </c>
      <c r="D140" s="103" t="s">
        <v>441</v>
      </c>
      <c r="E140" s="98"/>
    </row>
    <row r="141" spans="1:5" ht="30" x14ac:dyDescent="0.25">
      <c r="A141" s="99"/>
      <c r="B141" s="109" t="s">
        <v>558</v>
      </c>
      <c r="C141" s="101" t="s">
        <v>566</v>
      </c>
      <c r="D141" s="111" t="s">
        <v>567</v>
      </c>
      <c r="E141" s="98"/>
    </row>
    <row r="142" spans="1:5" ht="30" x14ac:dyDescent="0.25">
      <c r="A142" s="99"/>
      <c r="B142" s="109" t="s">
        <v>558</v>
      </c>
      <c r="C142" s="101" t="s">
        <v>568</v>
      </c>
      <c r="D142" s="111" t="s">
        <v>567</v>
      </c>
      <c r="E142" s="98"/>
    </row>
    <row r="143" spans="1:5" ht="30" x14ac:dyDescent="0.25">
      <c r="A143" s="99"/>
      <c r="B143" s="109" t="s">
        <v>558</v>
      </c>
      <c r="C143" s="101" t="s">
        <v>569</v>
      </c>
      <c r="D143" s="111" t="s">
        <v>567</v>
      </c>
      <c r="E143" s="98"/>
    </row>
    <row r="144" spans="1:5" x14ac:dyDescent="0.25">
      <c r="A144" s="99"/>
      <c r="B144" s="109" t="s">
        <v>558</v>
      </c>
      <c r="C144" s="101" t="s">
        <v>570</v>
      </c>
      <c r="D144" s="111" t="s">
        <v>441</v>
      </c>
      <c r="E144" s="98"/>
    </row>
    <row r="145" spans="1:5" x14ac:dyDescent="0.25">
      <c r="A145" s="99"/>
      <c r="B145" s="109" t="s">
        <v>558</v>
      </c>
      <c r="C145" s="111" t="s">
        <v>571</v>
      </c>
      <c r="D145" s="111" t="s">
        <v>441</v>
      </c>
      <c r="E145" s="98"/>
    </row>
    <row r="146" spans="1:5" x14ac:dyDescent="0.25">
      <c r="A146" s="99"/>
      <c r="B146" s="109" t="s">
        <v>558</v>
      </c>
      <c r="C146" s="101" t="s">
        <v>572</v>
      </c>
      <c r="D146" s="111" t="s">
        <v>424</v>
      </c>
      <c r="E146" s="98"/>
    </row>
    <row r="147" spans="1:5" x14ac:dyDescent="0.25">
      <c r="A147" s="99"/>
      <c r="B147" s="109" t="s">
        <v>558</v>
      </c>
      <c r="C147" s="101" t="s">
        <v>573</v>
      </c>
      <c r="D147" s="111" t="s">
        <v>225</v>
      </c>
      <c r="E147" s="98"/>
    </row>
    <row r="148" spans="1:5" x14ac:dyDescent="0.25">
      <c r="A148" s="99"/>
      <c r="B148" s="109" t="s">
        <v>558</v>
      </c>
      <c r="C148" s="101" t="s">
        <v>574</v>
      </c>
      <c r="D148" s="111" t="s">
        <v>6</v>
      </c>
      <c r="E148" s="98"/>
    </row>
    <row r="149" spans="1:5" x14ac:dyDescent="0.25">
      <c r="A149" s="99"/>
      <c r="B149" s="109" t="s">
        <v>558</v>
      </c>
      <c r="C149" s="101" t="s">
        <v>575</v>
      </c>
      <c r="D149" s="111" t="s">
        <v>422</v>
      </c>
      <c r="E149" s="98"/>
    </row>
    <row r="150" spans="1:5" x14ac:dyDescent="0.25">
      <c r="A150" s="99"/>
      <c r="B150" s="109" t="s">
        <v>558</v>
      </c>
      <c r="C150" s="101" t="s">
        <v>576</v>
      </c>
      <c r="D150" s="111" t="s">
        <v>422</v>
      </c>
      <c r="E150" s="98"/>
    </row>
    <row r="151" spans="1:5" x14ac:dyDescent="0.25">
      <c r="A151" s="99"/>
      <c r="B151" s="109" t="s">
        <v>558</v>
      </c>
      <c r="C151" s="101" t="s">
        <v>577</v>
      </c>
      <c r="D151" s="111" t="s">
        <v>422</v>
      </c>
      <c r="E151" s="98"/>
    </row>
    <row r="152" spans="1:5" x14ac:dyDescent="0.25">
      <c r="A152" s="99"/>
      <c r="B152" s="109" t="s">
        <v>558</v>
      </c>
      <c r="C152" s="101" t="s">
        <v>578</v>
      </c>
      <c r="D152" s="111" t="s">
        <v>422</v>
      </c>
      <c r="E152" s="98"/>
    </row>
    <row r="153" spans="1:5" x14ac:dyDescent="0.25">
      <c r="A153" s="99"/>
      <c r="B153" s="109" t="s">
        <v>558</v>
      </c>
      <c r="C153" s="101" t="s">
        <v>579</v>
      </c>
      <c r="D153" s="111" t="s">
        <v>438</v>
      </c>
      <c r="E153" s="98"/>
    </row>
    <row r="154" spans="1:5" x14ac:dyDescent="0.25">
      <c r="A154" s="99"/>
      <c r="B154" s="109" t="s">
        <v>558</v>
      </c>
      <c r="C154" s="101" t="s">
        <v>580</v>
      </c>
      <c r="D154" s="111" t="s">
        <v>438</v>
      </c>
      <c r="E154" s="98"/>
    </row>
    <row r="155" spans="1:5" ht="30" x14ac:dyDescent="0.25">
      <c r="A155" s="99"/>
      <c r="B155" s="109" t="s">
        <v>581</v>
      </c>
      <c r="C155" s="111" t="s">
        <v>582</v>
      </c>
      <c r="D155" s="111" t="s">
        <v>583</v>
      </c>
      <c r="E155" s="98"/>
    </row>
    <row r="156" spans="1:5" x14ac:dyDescent="0.25">
      <c r="A156" s="99"/>
      <c r="B156" s="109" t="s">
        <v>581</v>
      </c>
      <c r="C156" s="101" t="s">
        <v>584</v>
      </c>
      <c r="D156" s="111" t="s">
        <v>438</v>
      </c>
      <c r="E156" s="98"/>
    </row>
    <row r="157" spans="1:5" x14ac:dyDescent="0.25">
      <c r="A157" s="99"/>
      <c r="B157" s="109" t="s">
        <v>581</v>
      </c>
      <c r="C157" s="101" t="s">
        <v>585</v>
      </c>
      <c r="D157" s="111" t="s">
        <v>438</v>
      </c>
      <c r="E157" s="98"/>
    </row>
    <row r="158" spans="1:5" ht="30" x14ac:dyDescent="0.25">
      <c r="A158" s="99"/>
      <c r="B158" s="109" t="s">
        <v>581</v>
      </c>
      <c r="C158" s="101" t="s">
        <v>586</v>
      </c>
      <c r="D158" s="111" t="s">
        <v>426</v>
      </c>
      <c r="E158" s="98"/>
    </row>
    <row r="159" spans="1:5" x14ac:dyDescent="0.25">
      <c r="A159" s="99"/>
      <c r="B159" s="109" t="s">
        <v>581</v>
      </c>
      <c r="C159" s="101" t="s">
        <v>587</v>
      </c>
      <c r="D159" s="111" t="s">
        <v>426</v>
      </c>
      <c r="E159" s="98"/>
    </row>
    <row r="160" spans="1:5" ht="30" x14ac:dyDescent="0.25">
      <c r="A160" s="99"/>
      <c r="B160" s="109" t="s">
        <v>581</v>
      </c>
      <c r="C160" s="93" t="s">
        <v>588</v>
      </c>
      <c r="D160" s="111" t="s">
        <v>438</v>
      </c>
      <c r="E160" s="98"/>
    </row>
    <row r="161" spans="1:5" x14ac:dyDescent="0.25">
      <c r="A161" s="99"/>
      <c r="B161" s="109" t="s">
        <v>581</v>
      </c>
      <c r="C161" s="93" t="s">
        <v>589</v>
      </c>
      <c r="D161" s="111" t="s">
        <v>438</v>
      </c>
      <c r="E161" s="98"/>
    </row>
    <row r="162" spans="1:5" x14ac:dyDescent="0.25">
      <c r="A162" s="99"/>
      <c r="B162" s="109" t="s">
        <v>581</v>
      </c>
      <c r="C162" s="93" t="s">
        <v>590</v>
      </c>
      <c r="D162" s="111" t="s">
        <v>426</v>
      </c>
      <c r="E162" s="98"/>
    </row>
    <row r="163" spans="1:5" x14ac:dyDescent="0.25">
      <c r="A163" s="99"/>
      <c r="B163" s="109" t="s">
        <v>581</v>
      </c>
      <c r="C163" s="93" t="s">
        <v>591</v>
      </c>
      <c r="D163" s="111" t="s">
        <v>426</v>
      </c>
      <c r="E163" s="98"/>
    </row>
    <row r="164" spans="1:5" ht="30" x14ac:dyDescent="0.25">
      <c r="A164" s="99"/>
      <c r="B164" s="109" t="s">
        <v>581</v>
      </c>
      <c r="C164" s="108" t="s">
        <v>592</v>
      </c>
      <c r="D164" s="111" t="s">
        <v>583</v>
      </c>
      <c r="E164" s="98"/>
    </row>
    <row r="165" spans="1:5" x14ac:dyDescent="0.25">
      <c r="A165" s="99"/>
      <c r="B165" s="109" t="s">
        <v>581</v>
      </c>
      <c r="C165" s="93" t="s">
        <v>593</v>
      </c>
      <c r="D165" s="111" t="s">
        <v>422</v>
      </c>
      <c r="E165" s="98"/>
    </row>
    <row r="166" spans="1:5" x14ac:dyDescent="0.25">
      <c r="A166" s="99"/>
      <c r="B166" s="109" t="s">
        <v>581</v>
      </c>
      <c r="C166" s="93" t="s">
        <v>594</v>
      </c>
      <c r="D166" s="111" t="s">
        <v>438</v>
      </c>
      <c r="E166" s="98"/>
    </row>
    <row r="167" spans="1:5" ht="30" x14ac:dyDescent="0.25">
      <c r="A167" s="99"/>
      <c r="B167" s="109" t="s">
        <v>581</v>
      </c>
      <c r="C167" s="93" t="s">
        <v>595</v>
      </c>
      <c r="D167" s="111" t="s">
        <v>560</v>
      </c>
      <c r="E167" s="98"/>
    </row>
    <row r="168" spans="1:5" x14ac:dyDescent="0.25">
      <c r="A168" s="99"/>
      <c r="B168" s="109" t="s">
        <v>581</v>
      </c>
      <c r="C168" s="112" t="s">
        <v>596</v>
      </c>
      <c r="D168" s="111" t="s">
        <v>225</v>
      </c>
      <c r="E168" s="98"/>
    </row>
    <row r="169" spans="1:5" x14ac:dyDescent="0.25">
      <c r="A169" s="99"/>
      <c r="B169" s="109" t="s">
        <v>581</v>
      </c>
      <c r="C169" s="112" t="s">
        <v>597</v>
      </c>
      <c r="D169" s="111" t="s">
        <v>225</v>
      </c>
      <c r="E169" s="98"/>
    </row>
    <row r="170" spans="1:5" ht="30" x14ac:dyDescent="0.25">
      <c r="A170" s="99"/>
      <c r="B170" s="109" t="s">
        <v>581</v>
      </c>
      <c r="C170" s="93" t="s">
        <v>598</v>
      </c>
      <c r="D170" s="111" t="s">
        <v>560</v>
      </c>
      <c r="E170" s="98"/>
    </row>
    <row r="171" spans="1:5" x14ac:dyDescent="0.25">
      <c r="A171" s="99"/>
      <c r="B171" s="109" t="s">
        <v>581</v>
      </c>
      <c r="C171" s="93" t="s">
        <v>599</v>
      </c>
      <c r="D171" s="111" t="s">
        <v>225</v>
      </c>
      <c r="E171" s="98"/>
    </row>
    <row r="172" spans="1:5" x14ac:dyDescent="0.25">
      <c r="A172" s="99"/>
      <c r="B172" s="109" t="s">
        <v>581</v>
      </c>
      <c r="C172" s="93" t="s">
        <v>600</v>
      </c>
      <c r="D172" s="111" t="s">
        <v>426</v>
      </c>
      <c r="E172" s="98"/>
    </row>
    <row r="173" spans="1:5" x14ac:dyDescent="0.25">
      <c r="A173" s="99"/>
      <c r="B173" s="109" t="s">
        <v>581</v>
      </c>
      <c r="C173" s="93" t="s">
        <v>601</v>
      </c>
      <c r="D173" s="111" t="s">
        <v>426</v>
      </c>
      <c r="E173" s="98"/>
    </row>
    <row r="174" spans="1:5" x14ac:dyDescent="0.25">
      <c r="A174" s="99"/>
      <c r="B174" s="109" t="s">
        <v>581</v>
      </c>
      <c r="C174" s="93" t="s">
        <v>602</v>
      </c>
      <c r="D174" s="111" t="s">
        <v>426</v>
      </c>
      <c r="E174" s="98"/>
    </row>
    <row r="175" spans="1:5" x14ac:dyDescent="0.25">
      <c r="A175" s="56"/>
      <c r="B175" s="57"/>
      <c r="C175" s="58" t="s">
        <v>603</v>
      </c>
      <c r="D175" s="59"/>
      <c r="E175" s="60"/>
    </row>
    <row r="176" spans="1:5" x14ac:dyDescent="0.25">
      <c r="A176" s="107" t="s">
        <v>238</v>
      </c>
      <c r="B176" s="109" t="s">
        <v>604</v>
      </c>
      <c r="C176" s="93" t="s">
        <v>605</v>
      </c>
      <c r="D176" s="111" t="s">
        <v>465</v>
      </c>
      <c r="E176" s="98"/>
    </row>
    <row r="177" spans="1:5" x14ac:dyDescent="0.25">
      <c r="A177" s="99"/>
      <c r="B177" s="109" t="s">
        <v>604</v>
      </c>
      <c r="C177" s="93" t="s">
        <v>606</v>
      </c>
      <c r="D177" s="111" t="s">
        <v>465</v>
      </c>
      <c r="E177" s="98"/>
    </row>
    <row r="178" spans="1:5" ht="30" x14ac:dyDescent="0.25">
      <c r="A178" s="99"/>
      <c r="B178" s="109" t="s">
        <v>604</v>
      </c>
      <c r="C178" s="93" t="s">
        <v>607</v>
      </c>
      <c r="D178" s="111" t="s">
        <v>206</v>
      </c>
      <c r="E178" s="98"/>
    </row>
    <row r="179" spans="1:5" x14ac:dyDescent="0.25">
      <c r="A179" s="99"/>
      <c r="B179" s="109" t="s">
        <v>608</v>
      </c>
      <c r="C179" s="93" t="s">
        <v>609</v>
      </c>
      <c r="D179" s="111" t="s">
        <v>239</v>
      </c>
      <c r="E179" s="98"/>
    </row>
    <row r="180" spans="1:5" x14ac:dyDescent="0.25">
      <c r="A180" s="99"/>
      <c r="B180" s="109" t="s">
        <v>610</v>
      </c>
      <c r="C180" s="93" t="s">
        <v>611</v>
      </c>
      <c r="D180" s="111" t="s">
        <v>422</v>
      </c>
      <c r="E180" s="98"/>
    </row>
    <row r="181" spans="1:5" x14ac:dyDescent="0.25">
      <c r="A181" s="99"/>
      <c r="B181" s="109" t="s">
        <v>610</v>
      </c>
      <c r="C181" s="93" t="s">
        <v>612</v>
      </c>
      <c r="D181" s="111" t="s">
        <v>229</v>
      </c>
      <c r="E181" s="98"/>
    </row>
    <row r="182" spans="1:5" x14ac:dyDescent="0.25">
      <c r="A182" s="99"/>
      <c r="B182" s="109" t="s">
        <v>610</v>
      </c>
      <c r="C182" s="93" t="s">
        <v>613</v>
      </c>
      <c r="D182" s="111" t="s">
        <v>426</v>
      </c>
      <c r="E182" s="98"/>
    </row>
    <row r="183" spans="1:5" x14ac:dyDescent="0.25">
      <c r="A183" s="99"/>
      <c r="B183" s="109" t="s">
        <v>610</v>
      </c>
      <c r="C183" s="93" t="s">
        <v>614</v>
      </c>
      <c r="D183" s="111" t="s">
        <v>426</v>
      </c>
      <c r="E183" s="98"/>
    </row>
    <row r="184" spans="1:5" x14ac:dyDescent="0.25">
      <c r="A184" s="99"/>
      <c r="B184" s="109" t="s">
        <v>615</v>
      </c>
      <c r="C184" s="93" t="s">
        <v>616</v>
      </c>
      <c r="D184" s="111" t="s">
        <v>426</v>
      </c>
      <c r="E184" s="98"/>
    </row>
    <row r="185" spans="1:5" x14ac:dyDescent="0.25">
      <c r="A185" s="99"/>
      <c r="B185" s="109" t="s">
        <v>615</v>
      </c>
      <c r="C185" s="93" t="s">
        <v>617</v>
      </c>
      <c r="D185" s="111" t="s">
        <v>426</v>
      </c>
      <c r="E185" s="98"/>
    </row>
    <row r="186" spans="1:5" x14ac:dyDescent="0.25">
      <c r="A186" s="99"/>
      <c r="B186" s="109" t="s">
        <v>615</v>
      </c>
      <c r="C186" s="93" t="s">
        <v>618</v>
      </c>
      <c r="D186" s="111" t="s">
        <v>426</v>
      </c>
      <c r="E186" s="98"/>
    </row>
    <row r="187" spans="1:5" x14ac:dyDescent="0.25">
      <c r="A187" s="99"/>
      <c r="B187" s="109" t="s">
        <v>615</v>
      </c>
      <c r="C187" s="93" t="s">
        <v>619</v>
      </c>
      <c r="D187" s="111" t="s">
        <v>424</v>
      </c>
      <c r="E187" s="98"/>
    </row>
    <row r="188" spans="1:5" x14ac:dyDescent="0.25">
      <c r="A188" s="99"/>
      <c r="B188" s="109" t="s">
        <v>615</v>
      </c>
      <c r="C188" s="93" t="s">
        <v>620</v>
      </c>
      <c r="D188" s="111" t="s">
        <v>426</v>
      </c>
      <c r="E188" s="98"/>
    </row>
    <row r="189" spans="1:5" x14ac:dyDescent="0.25">
      <c r="A189" s="99"/>
      <c r="B189" s="109" t="s">
        <v>621</v>
      </c>
      <c r="C189" s="93" t="s">
        <v>622</v>
      </c>
      <c r="D189" s="111" t="s">
        <v>14</v>
      </c>
      <c r="E189" s="98"/>
    </row>
    <row r="190" spans="1:5" x14ac:dyDescent="0.25">
      <c r="A190" s="99"/>
      <c r="B190" s="109" t="s">
        <v>623</v>
      </c>
      <c r="C190" s="93" t="s">
        <v>624</v>
      </c>
      <c r="D190" s="111" t="s">
        <v>198</v>
      </c>
      <c r="E190" s="98"/>
    </row>
    <row r="191" spans="1:5" x14ac:dyDescent="0.25">
      <c r="A191" s="99"/>
      <c r="B191" s="109" t="s">
        <v>623</v>
      </c>
      <c r="C191" s="93" t="s">
        <v>625</v>
      </c>
      <c r="D191" s="111" t="s">
        <v>441</v>
      </c>
      <c r="E191" s="98"/>
    </row>
    <row r="192" spans="1:5" x14ac:dyDescent="0.25">
      <c r="A192" s="99"/>
      <c r="B192" s="109" t="s">
        <v>623</v>
      </c>
      <c r="C192" s="93" t="s">
        <v>626</v>
      </c>
      <c r="D192" s="111" t="s">
        <v>426</v>
      </c>
      <c r="E192" s="98"/>
    </row>
    <row r="193" spans="1:5" x14ac:dyDescent="0.25">
      <c r="A193" s="99"/>
      <c r="B193" s="109" t="s">
        <v>627</v>
      </c>
      <c r="C193" s="93" t="s">
        <v>628</v>
      </c>
      <c r="D193" s="111" t="s">
        <v>198</v>
      </c>
      <c r="E193" s="98"/>
    </row>
    <row r="194" spans="1:5" x14ac:dyDescent="0.25">
      <c r="A194" s="99"/>
      <c r="B194" s="109" t="s">
        <v>629</v>
      </c>
      <c r="C194" s="93" t="s">
        <v>630</v>
      </c>
      <c r="D194" s="111" t="s">
        <v>198</v>
      </c>
      <c r="E194" s="98"/>
    </row>
    <row r="195" spans="1:5" x14ac:dyDescent="0.25">
      <c r="A195" s="99"/>
      <c r="B195" s="109" t="s">
        <v>629</v>
      </c>
      <c r="C195" s="93" t="s">
        <v>631</v>
      </c>
      <c r="D195" s="111" t="s">
        <v>438</v>
      </c>
      <c r="E195" s="98"/>
    </row>
    <row r="196" spans="1:5" x14ac:dyDescent="0.25">
      <c r="A196" s="99"/>
      <c r="B196" s="109" t="s">
        <v>629</v>
      </c>
      <c r="C196" s="93" t="s">
        <v>632</v>
      </c>
      <c r="D196" s="111" t="s">
        <v>426</v>
      </c>
      <c r="E196" s="98"/>
    </row>
    <row r="197" spans="1:5" x14ac:dyDescent="0.25">
      <c r="A197" s="99"/>
      <c r="B197" s="109" t="s">
        <v>629</v>
      </c>
      <c r="C197" s="93" t="s">
        <v>633</v>
      </c>
      <c r="D197" s="111" t="s">
        <v>426</v>
      </c>
      <c r="E197" s="98"/>
    </row>
    <row r="198" spans="1:5" x14ac:dyDescent="0.25">
      <c r="A198" s="99"/>
      <c r="B198" s="109" t="s">
        <v>629</v>
      </c>
      <c r="C198" s="93" t="s">
        <v>634</v>
      </c>
      <c r="D198" s="111" t="s">
        <v>426</v>
      </c>
      <c r="E198" s="98"/>
    </row>
    <row r="199" spans="1:5" x14ac:dyDescent="0.25">
      <c r="A199" s="99"/>
      <c r="B199" s="109" t="s">
        <v>629</v>
      </c>
      <c r="C199" s="93" t="s">
        <v>635</v>
      </c>
      <c r="D199" s="111" t="s">
        <v>636</v>
      </c>
      <c r="E199" s="98"/>
    </row>
    <row r="200" spans="1:5" x14ac:dyDescent="0.25">
      <c r="A200" s="99"/>
      <c r="B200" s="109" t="s">
        <v>629</v>
      </c>
      <c r="C200" s="93" t="s">
        <v>637</v>
      </c>
      <c r="D200" s="111" t="s">
        <v>426</v>
      </c>
      <c r="E200" s="98"/>
    </row>
    <row r="201" spans="1:5" x14ac:dyDescent="0.25">
      <c r="A201" s="99"/>
      <c r="B201" s="109" t="s">
        <v>629</v>
      </c>
      <c r="C201" s="93" t="s">
        <v>638</v>
      </c>
      <c r="D201" s="111" t="s">
        <v>426</v>
      </c>
      <c r="E201" s="98"/>
    </row>
    <row r="202" spans="1:5" x14ac:dyDescent="0.25">
      <c r="A202" s="99"/>
      <c r="B202" s="109" t="s">
        <v>629</v>
      </c>
      <c r="C202" s="93" t="s">
        <v>639</v>
      </c>
      <c r="D202" s="111" t="s">
        <v>426</v>
      </c>
      <c r="E202" s="98"/>
    </row>
    <row r="203" spans="1:5" x14ac:dyDescent="0.25">
      <c r="A203" s="99"/>
      <c r="B203" s="109" t="s">
        <v>629</v>
      </c>
      <c r="C203" s="93" t="s">
        <v>640</v>
      </c>
      <c r="D203" s="111" t="s">
        <v>424</v>
      </c>
      <c r="E203" s="98"/>
    </row>
    <row r="204" spans="1:5" x14ac:dyDescent="0.25">
      <c r="A204" s="99"/>
      <c r="B204" s="109" t="s">
        <v>629</v>
      </c>
      <c r="C204" s="93" t="s">
        <v>641</v>
      </c>
      <c r="D204" s="111" t="s">
        <v>426</v>
      </c>
      <c r="E204" s="98"/>
    </row>
    <row r="205" spans="1:5" x14ac:dyDescent="0.25">
      <c r="A205" s="99"/>
      <c r="B205" s="109" t="s">
        <v>629</v>
      </c>
      <c r="C205" s="93" t="s">
        <v>642</v>
      </c>
      <c r="D205" s="111" t="s">
        <v>426</v>
      </c>
      <c r="E205" s="98"/>
    </row>
    <row r="206" spans="1:5" x14ac:dyDescent="0.25">
      <c r="A206" s="99"/>
      <c r="B206" s="109" t="s">
        <v>629</v>
      </c>
      <c r="C206" s="93" t="s">
        <v>643</v>
      </c>
      <c r="D206" s="111" t="s">
        <v>426</v>
      </c>
      <c r="E206" s="98"/>
    </row>
    <row r="207" spans="1:5" x14ac:dyDescent="0.25">
      <c r="A207" s="99"/>
      <c r="B207" s="109" t="s">
        <v>629</v>
      </c>
      <c r="C207" s="93" t="s">
        <v>644</v>
      </c>
      <c r="D207" s="111" t="s">
        <v>426</v>
      </c>
      <c r="E207" s="98"/>
    </row>
    <row r="208" spans="1:5" x14ac:dyDescent="0.25">
      <c r="A208" s="99"/>
      <c r="B208" s="109" t="s">
        <v>629</v>
      </c>
      <c r="C208" s="93" t="s">
        <v>645</v>
      </c>
      <c r="D208" s="111" t="s">
        <v>426</v>
      </c>
      <c r="E208" s="98"/>
    </row>
    <row r="209" spans="1:5" x14ac:dyDescent="0.25">
      <c r="A209" s="99"/>
      <c r="B209" s="109" t="s">
        <v>629</v>
      </c>
      <c r="C209" s="93" t="s">
        <v>646</v>
      </c>
      <c r="D209" s="111" t="s">
        <v>426</v>
      </c>
      <c r="E209" s="98"/>
    </row>
    <row r="210" spans="1:5" x14ac:dyDescent="0.25">
      <c r="A210" s="99"/>
      <c r="B210" s="109" t="s">
        <v>629</v>
      </c>
      <c r="C210" s="93" t="s">
        <v>647</v>
      </c>
      <c r="D210" s="111" t="s">
        <v>426</v>
      </c>
      <c r="E210" s="98"/>
    </row>
    <row r="211" spans="1:5" x14ac:dyDescent="0.25">
      <c r="A211" s="99"/>
      <c r="B211" s="109" t="s">
        <v>629</v>
      </c>
      <c r="C211" s="93" t="s">
        <v>648</v>
      </c>
      <c r="D211" s="111" t="s">
        <v>426</v>
      </c>
      <c r="E211" s="98"/>
    </row>
    <row r="212" spans="1:5" x14ac:dyDescent="0.25">
      <c r="A212" s="99"/>
      <c r="B212" s="109" t="s">
        <v>629</v>
      </c>
      <c r="C212" s="93" t="s">
        <v>649</v>
      </c>
      <c r="D212" s="111" t="s">
        <v>426</v>
      </c>
      <c r="E212" s="98"/>
    </row>
    <row r="213" spans="1:5" x14ac:dyDescent="0.25">
      <c r="A213" s="99"/>
      <c r="B213" s="109" t="s">
        <v>629</v>
      </c>
      <c r="C213" s="93" t="s">
        <v>650</v>
      </c>
      <c r="D213" s="111" t="s">
        <v>426</v>
      </c>
      <c r="E213" s="98"/>
    </row>
    <row r="214" spans="1:5" x14ac:dyDescent="0.25">
      <c r="A214" s="99"/>
      <c r="B214" s="109" t="s">
        <v>629</v>
      </c>
      <c r="C214" s="93" t="s">
        <v>651</v>
      </c>
      <c r="D214" s="111" t="s">
        <v>426</v>
      </c>
      <c r="E214" s="98"/>
    </row>
    <row r="215" spans="1:5" x14ac:dyDescent="0.25">
      <c r="A215" s="99"/>
      <c r="B215" s="109" t="s">
        <v>629</v>
      </c>
      <c r="C215" s="93" t="s">
        <v>652</v>
      </c>
      <c r="D215" s="111" t="s">
        <v>5</v>
      </c>
      <c r="E215" s="98"/>
    </row>
    <row r="216" spans="1:5" x14ac:dyDescent="0.25">
      <c r="A216" s="99"/>
      <c r="B216" s="109" t="s">
        <v>629</v>
      </c>
      <c r="C216" s="93" t="s">
        <v>653</v>
      </c>
      <c r="D216" s="111" t="s">
        <v>5</v>
      </c>
      <c r="E216" s="98"/>
    </row>
    <row r="217" spans="1:5" x14ac:dyDescent="0.25">
      <c r="A217" s="99"/>
      <c r="B217" s="109" t="s">
        <v>629</v>
      </c>
      <c r="C217" s="93" t="s">
        <v>654</v>
      </c>
      <c r="D217" s="111" t="s">
        <v>198</v>
      </c>
      <c r="E217" s="98"/>
    </row>
    <row r="218" spans="1:5" ht="17.25" customHeight="1" x14ac:dyDescent="0.25">
      <c r="A218" s="99"/>
      <c r="B218" s="109" t="s">
        <v>629</v>
      </c>
      <c r="C218" s="93" t="s">
        <v>655</v>
      </c>
      <c r="D218" s="111" t="s">
        <v>10</v>
      </c>
      <c r="E218" s="98"/>
    </row>
    <row r="219" spans="1:5" x14ac:dyDescent="0.25">
      <c r="A219" s="99"/>
      <c r="B219" s="109" t="s">
        <v>629</v>
      </c>
      <c r="C219" s="93" t="s">
        <v>656</v>
      </c>
      <c r="D219" s="111" t="s">
        <v>198</v>
      </c>
      <c r="E219" s="98"/>
    </row>
    <row r="220" spans="1:5" x14ac:dyDescent="0.25">
      <c r="A220" s="99"/>
      <c r="B220" s="109" t="s">
        <v>629</v>
      </c>
      <c r="C220" s="93" t="s">
        <v>657</v>
      </c>
      <c r="D220" s="111" t="s">
        <v>198</v>
      </c>
      <c r="E220" s="98"/>
    </row>
    <row r="221" spans="1:5" x14ac:dyDescent="0.25">
      <c r="A221" s="99"/>
      <c r="B221" s="109" t="s">
        <v>629</v>
      </c>
      <c r="C221" s="93" t="s">
        <v>658</v>
      </c>
      <c r="D221" s="111" t="s">
        <v>426</v>
      </c>
      <c r="E221" s="98"/>
    </row>
    <row r="222" spans="1:5" x14ac:dyDescent="0.25">
      <c r="A222" s="99"/>
      <c r="B222" s="109" t="s">
        <v>629</v>
      </c>
      <c r="C222" s="93" t="s">
        <v>659</v>
      </c>
      <c r="D222" s="111" t="s">
        <v>422</v>
      </c>
      <c r="E222" s="98"/>
    </row>
    <row r="223" spans="1:5" x14ac:dyDescent="0.25">
      <c r="A223" s="99"/>
      <c r="B223" s="109" t="s">
        <v>629</v>
      </c>
      <c r="C223" s="93" t="s">
        <v>660</v>
      </c>
      <c r="D223" s="111" t="s">
        <v>426</v>
      </c>
      <c r="E223" s="98"/>
    </row>
    <row r="224" spans="1:5" x14ac:dyDescent="0.25">
      <c r="A224" s="99"/>
      <c r="B224" s="109" t="s">
        <v>629</v>
      </c>
      <c r="C224" s="93" t="s">
        <v>661</v>
      </c>
      <c r="D224" s="111" t="s">
        <v>226</v>
      </c>
      <c r="E224" s="98"/>
    </row>
    <row r="225" spans="1:5" x14ac:dyDescent="0.25">
      <c r="A225" s="99"/>
      <c r="B225" s="109" t="s">
        <v>629</v>
      </c>
      <c r="C225" s="93" t="s">
        <v>662</v>
      </c>
      <c r="D225" s="111" t="s">
        <v>226</v>
      </c>
      <c r="E225" s="98"/>
    </row>
    <row r="226" spans="1:5" x14ac:dyDescent="0.25">
      <c r="A226" s="99"/>
      <c r="B226" s="109" t="s">
        <v>629</v>
      </c>
      <c r="C226" s="93" t="s">
        <v>663</v>
      </c>
      <c r="D226" s="111" t="s">
        <v>426</v>
      </c>
      <c r="E226" s="98"/>
    </row>
    <row r="227" spans="1:5" x14ac:dyDescent="0.25">
      <c r="A227" s="99"/>
      <c r="B227" s="109" t="s">
        <v>629</v>
      </c>
      <c r="C227" s="93" t="s">
        <v>664</v>
      </c>
      <c r="D227" s="111" t="s">
        <v>242</v>
      </c>
      <c r="E227" s="98"/>
    </row>
    <row r="228" spans="1:5" x14ac:dyDescent="0.25">
      <c r="A228" s="99"/>
      <c r="B228" s="109" t="s">
        <v>629</v>
      </c>
      <c r="C228" s="93" t="s">
        <v>665</v>
      </c>
      <c r="D228" s="111" t="s">
        <v>424</v>
      </c>
      <c r="E228" s="98"/>
    </row>
    <row r="229" spans="1:5" x14ac:dyDescent="0.25">
      <c r="A229" s="99"/>
      <c r="B229" s="109" t="s">
        <v>629</v>
      </c>
      <c r="C229" s="93" t="s">
        <v>666</v>
      </c>
      <c r="D229" s="111" t="s">
        <v>233</v>
      </c>
      <c r="E229" s="98"/>
    </row>
    <row r="230" spans="1:5" x14ac:dyDescent="0.25">
      <c r="A230" s="99"/>
      <c r="B230" s="109" t="s">
        <v>629</v>
      </c>
      <c r="C230" s="93" t="s">
        <v>667</v>
      </c>
      <c r="D230" s="111" t="s">
        <v>9</v>
      </c>
      <c r="E230" s="98"/>
    </row>
    <row r="231" spans="1:5" x14ac:dyDescent="0.25">
      <c r="A231" s="56"/>
      <c r="B231" s="57"/>
      <c r="C231" s="58" t="s">
        <v>668</v>
      </c>
      <c r="D231" s="59"/>
      <c r="E231" s="60"/>
    </row>
    <row r="232" spans="1:5" x14ac:dyDescent="0.25">
      <c r="A232" s="107" t="s">
        <v>244</v>
      </c>
      <c r="B232" s="109" t="s">
        <v>669</v>
      </c>
      <c r="C232" s="93" t="s">
        <v>670</v>
      </c>
      <c r="D232" s="111" t="s">
        <v>225</v>
      </c>
      <c r="E232" s="98"/>
    </row>
    <row r="233" spans="1:5" x14ac:dyDescent="0.25">
      <c r="A233" s="99"/>
      <c r="B233" s="109" t="s">
        <v>671</v>
      </c>
      <c r="C233" s="93" t="s">
        <v>672</v>
      </c>
      <c r="D233" s="111" t="s">
        <v>198</v>
      </c>
      <c r="E233" s="98"/>
    </row>
    <row r="234" spans="1:5" x14ac:dyDescent="0.25">
      <c r="A234" s="99"/>
      <c r="B234" s="109" t="s">
        <v>671</v>
      </c>
      <c r="C234" s="93" t="s">
        <v>673</v>
      </c>
      <c r="D234" s="111" t="s">
        <v>245</v>
      </c>
      <c r="E234" s="98"/>
    </row>
    <row r="235" spans="1:5" x14ac:dyDescent="0.25">
      <c r="A235" s="99"/>
      <c r="B235" s="109" t="s">
        <v>674</v>
      </c>
      <c r="C235" s="93" t="s">
        <v>675</v>
      </c>
      <c r="D235" s="111" t="s">
        <v>239</v>
      </c>
      <c r="E235" s="98"/>
    </row>
    <row r="236" spans="1:5" x14ac:dyDescent="0.25">
      <c r="A236" s="99"/>
      <c r="B236" s="109" t="s">
        <v>674</v>
      </c>
      <c r="C236" s="93" t="s">
        <v>676</v>
      </c>
      <c r="D236" s="111" t="s">
        <v>204</v>
      </c>
      <c r="E236" s="98"/>
    </row>
    <row r="237" spans="1:5" ht="30" x14ac:dyDescent="0.25">
      <c r="A237" s="99"/>
      <c r="B237" s="109" t="s">
        <v>674</v>
      </c>
      <c r="C237" s="93" t="s">
        <v>677</v>
      </c>
      <c r="D237" s="111" t="s">
        <v>441</v>
      </c>
      <c r="E237" s="98"/>
    </row>
    <row r="238" spans="1:5" x14ac:dyDescent="0.25">
      <c r="A238" s="99"/>
      <c r="B238" s="109" t="s">
        <v>674</v>
      </c>
      <c r="C238" s="93" t="s">
        <v>678</v>
      </c>
      <c r="D238" s="111" t="s">
        <v>13</v>
      </c>
      <c r="E238" s="98"/>
    </row>
    <row r="239" spans="1:5" x14ac:dyDescent="0.25">
      <c r="A239" s="99"/>
      <c r="B239" s="109" t="s">
        <v>674</v>
      </c>
      <c r="C239" s="93" t="s">
        <v>679</v>
      </c>
      <c r="D239" s="111" t="s">
        <v>246</v>
      </c>
      <c r="E239" s="98"/>
    </row>
    <row r="240" spans="1:5" x14ac:dyDescent="0.25">
      <c r="A240" s="99"/>
      <c r="B240" s="109" t="s">
        <v>674</v>
      </c>
      <c r="C240" s="93" t="s">
        <v>680</v>
      </c>
      <c r="D240" s="111" t="s">
        <v>424</v>
      </c>
      <c r="E240" s="98"/>
    </row>
    <row r="241" spans="1:5" x14ac:dyDescent="0.25">
      <c r="A241" s="99"/>
      <c r="B241" s="109" t="s">
        <v>674</v>
      </c>
      <c r="C241" s="93" t="s">
        <v>681</v>
      </c>
      <c r="D241" s="111" t="s">
        <v>232</v>
      </c>
      <c r="E241" s="98"/>
    </row>
    <row r="242" spans="1:5" x14ac:dyDescent="0.25">
      <c r="A242" s="99"/>
      <c r="B242" s="109" t="s">
        <v>674</v>
      </c>
      <c r="C242" s="93" t="s">
        <v>682</v>
      </c>
      <c r="D242" s="111" t="s">
        <v>422</v>
      </c>
      <c r="E242" s="98"/>
    </row>
    <row r="243" spans="1:5" x14ac:dyDescent="0.25">
      <c r="A243" s="99"/>
      <c r="B243" s="109" t="s">
        <v>674</v>
      </c>
      <c r="C243" s="93" t="s">
        <v>683</v>
      </c>
      <c r="D243" s="111" t="s">
        <v>8</v>
      </c>
      <c r="E243" s="98"/>
    </row>
    <row r="244" spans="1:5" x14ac:dyDescent="0.25">
      <c r="A244" s="99"/>
      <c r="B244" s="109" t="s">
        <v>674</v>
      </c>
      <c r="C244" s="93" t="s">
        <v>684</v>
      </c>
      <c r="D244" s="111" t="s">
        <v>422</v>
      </c>
      <c r="E244" s="98"/>
    </row>
    <row r="245" spans="1:5" x14ac:dyDescent="0.25">
      <c r="A245" s="99"/>
      <c r="B245" s="109" t="s">
        <v>674</v>
      </c>
      <c r="C245" s="93" t="s">
        <v>685</v>
      </c>
      <c r="D245" s="111" t="s">
        <v>441</v>
      </c>
      <c r="E245" s="98"/>
    </row>
    <row r="246" spans="1:5" x14ac:dyDescent="0.25">
      <c r="A246" s="99"/>
      <c r="B246" s="109" t="s">
        <v>674</v>
      </c>
      <c r="C246" s="93" t="s">
        <v>686</v>
      </c>
      <c r="D246" s="111" t="s">
        <v>441</v>
      </c>
      <c r="E246" s="98"/>
    </row>
    <row r="247" spans="1:5" ht="30" x14ac:dyDescent="0.25">
      <c r="A247" s="99"/>
      <c r="B247" s="109" t="s">
        <v>674</v>
      </c>
      <c r="C247" s="93" t="s">
        <v>687</v>
      </c>
      <c r="D247" s="111" t="s">
        <v>438</v>
      </c>
      <c r="E247" s="98"/>
    </row>
    <row r="248" spans="1:5" x14ac:dyDescent="0.25">
      <c r="A248" s="99"/>
      <c r="B248" s="109" t="s">
        <v>674</v>
      </c>
      <c r="C248" s="93" t="s">
        <v>688</v>
      </c>
      <c r="D248" s="111" t="s">
        <v>225</v>
      </c>
      <c r="E248" s="98"/>
    </row>
    <row r="249" spans="1:5" x14ac:dyDescent="0.25">
      <c r="A249" s="99"/>
      <c r="B249" s="109" t="s">
        <v>674</v>
      </c>
      <c r="C249" s="93" t="s">
        <v>689</v>
      </c>
      <c r="D249" s="111" t="s">
        <v>198</v>
      </c>
      <c r="E249" s="98"/>
    </row>
    <row r="250" spans="1:5" x14ac:dyDescent="0.25">
      <c r="A250" s="99"/>
      <c r="B250" s="109" t="s">
        <v>674</v>
      </c>
      <c r="C250" s="93" t="s">
        <v>690</v>
      </c>
      <c r="D250" s="111" t="s">
        <v>198</v>
      </c>
      <c r="E250" s="98"/>
    </row>
    <row r="251" spans="1:5" x14ac:dyDescent="0.25">
      <c r="A251" s="99"/>
      <c r="B251" s="109" t="s">
        <v>674</v>
      </c>
      <c r="C251" s="93" t="s">
        <v>691</v>
      </c>
      <c r="D251" s="111" t="s">
        <v>198</v>
      </c>
      <c r="E251" s="98"/>
    </row>
    <row r="252" spans="1:5" x14ac:dyDescent="0.25">
      <c r="A252" s="99"/>
      <c r="B252" s="109" t="s">
        <v>674</v>
      </c>
      <c r="C252" s="93" t="s">
        <v>692</v>
      </c>
      <c r="D252" s="111" t="s">
        <v>198</v>
      </c>
      <c r="E252" s="98"/>
    </row>
    <row r="253" spans="1:5" x14ac:dyDescent="0.25">
      <c r="A253" s="99"/>
      <c r="B253" s="109" t="s">
        <v>674</v>
      </c>
      <c r="C253" s="93" t="s">
        <v>693</v>
      </c>
      <c r="D253" s="111" t="s">
        <v>198</v>
      </c>
      <c r="E253" s="98"/>
    </row>
    <row r="254" spans="1:5" x14ac:dyDescent="0.25">
      <c r="A254" s="99"/>
      <c r="B254" s="109" t="s">
        <v>674</v>
      </c>
      <c r="C254" s="93" t="s">
        <v>694</v>
      </c>
      <c r="D254" s="111" t="s">
        <v>198</v>
      </c>
      <c r="E254" s="98"/>
    </row>
    <row r="255" spans="1:5" x14ac:dyDescent="0.25">
      <c r="A255" s="99"/>
      <c r="B255" s="109" t="s">
        <v>674</v>
      </c>
      <c r="C255" s="93" t="s">
        <v>695</v>
      </c>
      <c r="D255" s="111" t="s">
        <v>198</v>
      </c>
      <c r="E255" s="98"/>
    </row>
    <row r="256" spans="1:5" x14ac:dyDescent="0.25">
      <c r="A256" s="99"/>
      <c r="B256" s="109" t="s">
        <v>674</v>
      </c>
      <c r="C256" s="93" t="s">
        <v>696</v>
      </c>
      <c r="D256" s="111" t="s">
        <v>11</v>
      </c>
      <c r="E256" s="98"/>
    </row>
    <row r="257" spans="1:11" x14ac:dyDescent="0.25">
      <c r="A257" s="99"/>
      <c r="B257" s="109" t="s">
        <v>674</v>
      </c>
      <c r="C257" s="93" t="s">
        <v>697</v>
      </c>
      <c r="D257" s="111" t="s">
        <v>426</v>
      </c>
      <c r="E257" s="98"/>
    </row>
    <row r="258" spans="1:11" x14ac:dyDescent="0.25">
      <c r="A258" s="99"/>
      <c r="B258" s="109" t="s">
        <v>674</v>
      </c>
      <c r="C258" s="93" t="s">
        <v>698</v>
      </c>
      <c r="D258" s="111" t="s">
        <v>441</v>
      </c>
      <c r="E258" s="98"/>
    </row>
    <row r="259" spans="1:11" x14ac:dyDescent="0.25">
      <c r="A259" s="99"/>
      <c r="B259" s="109" t="s">
        <v>674</v>
      </c>
      <c r="C259" s="93" t="s">
        <v>699</v>
      </c>
      <c r="D259" s="111" t="s">
        <v>438</v>
      </c>
      <c r="E259" s="98"/>
    </row>
    <row r="260" spans="1:11" x14ac:dyDescent="0.25">
      <c r="A260" s="99"/>
      <c r="B260" s="109" t="s">
        <v>674</v>
      </c>
      <c r="C260" s="93" t="s">
        <v>700</v>
      </c>
      <c r="D260" s="111" t="s">
        <v>207</v>
      </c>
      <c r="E260" s="98"/>
    </row>
    <row r="261" spans="1:11" x14ac:dyDescent="0.25">
      <c r="A261" s="99"/>
      <c r="B261" s="109" t="s">
        <v>674</v>
      </c>
      <c r="C261" s="93" t="s">
        <v>701</v>
      </c>
      <c r="D261" s="111" t="s">
        <v>702</v>
      </c>
      <c r="E261" s="98"/>
    </row>
    <row r="262" spans="1:11" x14ac:dyDescent="0.25">
      <c r="A262" s="99"/>
      <c r="B262" s="109" t="s">
        <v>674</v>
      </c>
      <c r="C262" s="93" t="s">
        <v>703</v>
      </c>
      <c r="D262" s="111" t="s">
        <v>422</v>
      </c>
      <c r="E262" s="98"/>
    </row>
    <row r="263" spans="1:11" x14ac:dyDescent="0.25">
      <c r="A263" s="99"/>
      <c r="B263" s="109" t="s">
        <v>674</v>
      </c>
      <c r="C263" s="93" t="s">
        <v>704</v>
      </c>
      <c r="D263" s="111" t="s">
        <v>424</v>
      </c>
      <c r="E263" s="98"/>
    </row>
    <row r="264" spans="1:11" x14ac:dyDescent="0.25">
      <c r="A264" s="99"/>
      <c r="B264" s="109" t="s">
        <v>674</v>
      </c>
      <c r="C264" s="93" t="s">
        <v>705</v>
      </c>
      <c r="D264" s="111" t="s">
        <v>11</v>
      </c>
      <c r="E264" s="98"/>
    </row>
    <row r="265" spans="1:11" x14ac:dyDescent="0.25">
      <c r="A265" s="99"/>
      <c r="B265" s="109" t="s">
        <v>674</v>
      </c>
      <c r="C265" s="93" t="s">
        <v>706</v>
      </c>
      <c r="D265" s="111" t="s">
        <v>11</v>
      </c>
      <c r="E265" s="98"/>
    </row>
    <row r="266" spans="1:11" x14ac:dyDescent="0.25">
      <c r="A266" s="99"/>
      <c r="B266" s="109" t="s">
        <v>674</v>
      </c>
      <c r="C266" s="93" t="s">
        <v>707</v>
      </c>
      <c r="D266" s="111" t="s">
        <v>11</v>
      </c>
      <c r="E266" s="98"/>
    </row>
    <row r="267" spans="1:11" x14ac:dyDescent="0.25">
      <c r="A267" s="99"/>
      <c r="B267" s="109" t="s">
        <v>674</v>
      </c>
      <c r="C267" s="93" t="s">
        <v>708</v>
      </c>
      <c r="D267" s="111" t="s">
        <v>12</v>
      </c>
      <c r="E267" s="98"/>
    </row>
    <row r="268" spans="1:11" x14ac:dyDescent="0.25">
      <c r="A268" s="99"/>
      <c r="B268" s="109" t="s">
        <v>674</v>
      </c>
      <c r="C268" s="93" t="s">
        <v>709</v>
      </c>
      <c r="D268" s="111" t="s">
        <v>441</v>
      </c>
      <c r="E268" s="98"/>
      <c r="J268" s="113"/>
      <c r="K268" s="15"/>
    </row>
    <row r="269" spans="1:11" x14ac:dyDescent="0.25">
      <c r="A269" s="99"/>
      <c r="B269" s="109" t="s">
        <v>674</v>
      </c>
      <c r="C269" s="93" t="s">
        <v>710</v>
      </c>
      <c r="D269" s="111" t="s">
        <v>441</v>
      </c>
      <c r="E269" s="98"/>
      <c r="J269" s="114"/>
      <c r="K269" s="115"/>
    </row>
    <row r="270" spans="1:11" x14ac:dyDescent="0.25">
      <c r="A270" s="99"/>
      <c r="B270" s="109" t="s">
        <v>674</v>
      </c>
      <c r="C270" s="93" t="s">
        <v>711</v>
      </c>
      <c r="D270" s="111" t="s">
        <v>441</v>
      </c>
      <c r="E270" s="98"/>
      <c r="J270" s="114"/>
      <c r="K270" s="115"/>
    </row>
    <row r="271" spans="1:11" x14ac:dyDescent="0.25">
      <c r="A271" s="110"/>
      <c r="B271" s="109" t="s">
        <v>674</v>
      </c>
      <c r="C271" s="101" t="s">
        <v>712</v>
      </c>
      <c r="D271" s="111" t="s">
        <v>426</v>
      </c>
      <c r="E271" s="98"/>
      <c r="J271" s="114"/>
      <c r="K271" s="115"/>
    </row>
    <row r="272" spans="1:11" x14ac:dyDescent="0.25">
      <c r="A272" s="110"/>
      <c r="B272" s="109" t="s">
        <v>674</v>
      </c>
      <c r="C272" s="101" t="s">
        <v>713</v>
      </c>
      <c r="D272" s="111" t="s">
        <v>424</v>
      </c>
      <c r="E272" s="98"/>
      <c r="J272" s="114"/>
      <c r="K272" s="115"/>
    </row>
    <row r="273" spans="1:11" x14ac:dyDescent="0.25">
      <c r="A273" s="110"/>
      <c r="B273" s="109" t="s">
        <v>674</v>
      </c>
      <c r="C273" s="101" t="s">
        <v>714</v>
      </c>
      <c r="D273" s="111" t="s">
        <v>232</v>
      </c>
      <c r="E273" s="98"/>
      <c r="J273" s="15"/>
      <c r="K273" s="15"/>
    </row>
    <row r="274" spans="1:11" x14ac:dyDescent="0.25">
      <c r="A274" s="110"/>
      <c r="B274" s="109" t="s">
        <v>674</v>
      </c>
      <c r="C274" s="101" t="s">
        <v>715</v>
      </c>
      <c r="D274" s="111" t="s">
        <v>438</v>
      </c>
      <c r="E274" s="98"/>
    </row>
    <row r="275" spans="1:11" x14ac:dyDescent="0.25">
      <c r="A275" s="110"/>
      <c r="B275" s="109" t="s">
        <v>674</v>
      </c>
      <c r="C275" s="101" t="s">
        <v>716</v>
      </c>
      <c r="D275" s="111" t="s">
        <v>438</v>
      </c>
      <c r="E275" s="98"/>
    </row>
    <row r="276" spans="1:11" ht="30" x14ac:dyDescent="0.25">
      <c r="A276" s="110"/>
      <c r="B276" s="109" t="s">
        <v>674</v>
      </c>
      <c r="C276" s="14" t="s">
        <v>717</v>
      </c>
      <c r="D276" s="111" t="s">
        <v>438</v>
      </c>
      <c r="E276" s="98"/>
    </row>
    <row r="277" spans="1:11" x14ac:dyDescent="0.25">
      <c r="A277" s="110"/>
      <c r="B277" s="109" t="s">
        <v>674</v>
      </c>
      <c r="C277" s="14" t="s">
        <v>718</v>
      </c>
      <c r="D277" s="111" t="s">
        <v>441</v>
      </c>
      <c r="E277" s="98"/>
    </row>
    <row r="278" spans="1:11" x14ac:dyDescent="0.25">
      <c r="A278" s="56"/>
      <c r="B278" s="57"/>
      <c r="C278" s="58" t="s">
        <v>719</v>
      </c>
      <c r="D278" s="59"/>
      <c r="E278" s="60"/>
    </row>
    <row r="279" spans="1:11" x14ac:dyDescent="0.25">
      <c r="A279" s="116" t="s">
        <v>247</v>
      </c>
      <c r="B279" s="109" t="s">
        <v>720</v>
      </c>
      <c r="C279" s="14" t="s">
        <v>721</v>
      </c>
      <c r="D279" s="111" t="s">
        <v>225</v>
      </c>
      <c r="E279" s="98"/>
    </row>
    <row r="280" spans="1:11" x14ac:dyDescent="0.25">
      <c r="A280" s="110"/>
      <c r="B280" s="109" t="s">
        <v>722</v>
      </c>
      <c r="C280" s="101" t="s">
        <v>723</v>
      </c>
      <c r="D280" s="111" t="s">
        <v>424</v>
      </c>
      <c r="E280" s="98"/>
    </row>
    <row r="281" spans="1:11" x14ac:dyDescent="0.25">
      <c r="A281" s="110"/>
      <c r="B281" s="109" t="s">
        <v>722</v>
      </c>
      <c r="C281" s="101" t="s">
        <v>724</v>
      </c>
      <c r="D281" s="111" t="s">
        <v>441</v>
      </c>
      <c r="E281" s="98"/>
    </row>
    <row r="282" spans="1:11" x14ac:dyDescent="0.25">
      <c r="A282" s="110"/>
      <c r="B282" s="109" t="s">
        <v>722</v>
      </c>
      <c r="C282" s="101" t="s">
        <v>725</v>
      </c>
      <c r="D282" s="111" t="s">
        <v>441</v>
      </c>
      <c r="E282" s="98"/>
    </row>
    <row r="283" spans="1:11" x14ac:dyDescent="0.25">
      <c r="A283" s="110"/>
      <c r="B283" s="109" t="s">
        <v>726</v>
      </c>
      <c r="C283" s="101" t="s">
        <v>727</v>
      </c>
      <c r="D283" s="111" t="s">
        <v>438</v>
      </c>
      <c r="E283" s="98"/>
    </row>
    <row r="284" spans="1:11" x14ac:dyDescent="0.25">
      <c r="A284" s="110"/>
      <c r="B284" s="109" t="s">
        <v>726</v>
      </c>
      <c r="C284" s="101" t="s">
        <v>728</v>
      </c>
      <c r="D284" s="111" t="s">
        <v>438</v>
      </c>
      <c r="E284" s="98"/>
    </row>
    <row r="285" spans="1:11" x14ac:dyDescent="0.25">
      <c r="A285" s="110"/>
      <c r="B285" s="109" t="s">
        <v>726</v>
      </c>
      <c r="C285" s="101" t="s">
        <v>729</v>
      </c>
      <c r="D285" s="111" t="s">
        <v>232</v>
      </c>
      <c r="E285" s="98"/>
    </row>
    <row r="286" spans="1:11" x14ac:dyDescent="0.25">
      <c r="A286" s="110"/>
      <c r="B286" s="109" t="s">
        <v>726</v>
      </c>
      <c r="C286" s="101" t="s">
        <v>730</v>
      </c>
      <c r="D286" s="111" t="s">
        <v>438</v>
      </c>
      <c r="E286" s="98"/>
    </row>
    <row r="287" spans="1:11" ht="30" x14ac:dyDescent="0.25">
      <c r="A287" s="110"/>
      <c r="B287" s="109" t="s">
        <v>726</v>
      </c>
      <c r="C287" s="101" t="s">
        <v>731</v>
      </c>
      <c r="D287" s="111" t="s">
        <v>438</v>
      </c>
      <c r="E287" s="98"/>
    </row>
    <row r="288" spans="1:11" ht="30" x14ac:dyDescent="0.25">
      <c r="A288" s="110"/>
      <c r="B288" s="109" t="s">
        <v>726</v>
      </c>
      <c r="C288" s="101" t="s">
        <v>732</v>
      </c>
      <c r="D288" s="111" t="s">
        <v>426</v>
      </c>
      <c r="E288" s="98"/>
    </row>
    <row r="289" spans="1:5" x14ac:dyDescent="0.25">
      <c r="A289" s="110"/>
      <c r="B289" s="109" t="s">
        <v>726</v>
      </c>
      <c r="C289" s="101" t="s">
        <v>733</v>
      </c>
      <c r="D289" s="111" t="s">
        <v>426</v>
      </c>
      <c r="E289" s="98"/>
    </row>
    <row r="290" spans="1:5" x14ac:dyDescent="0.25">
      <c r="A290" s="110"/>
      <c r="B290" s="109" t="s">
        <v>726</v>
      </c>
      <c r="C290" s="101" t="s">
        <v>734</v>
      </c>
      <c r="D290" s="111" t="s">
        <v>702</v>
      </c>
      <c r="E290" s="98"/>
    </row>
    <row r="291" spans="1:5" x14ac:dyDescent="0.25">
      <c r="A291" s="110"/>
      <c r="B291" s="109" t="s">
        <v>726</v>
      </c>
      <c r="C291" s="101" t="s">
        <v>735</v>
      </c>
      <c r="D291" s="111" t="s">
        <v>422</v>
      </c>
      <c r="E291" s="98"/>
    </row>
    <row r="292" spans="1:5" x14ac:dyDescent="0.25">
      <c r="A292" s="110"/>
      <c r="B292" s="109" t="s">
        <v>726</v>
      </c>
      <c r="C292" s="101" t="s">
        <v>736</v>
      </c>
      <c r="D292" s="111" t="s">
        <v>422</v>
      </c>
      <c r="E292" s="98"/>
    </row>
    <row r="293" spans="1:5" x14ac:dyDescent="0.25">
      <c r="A293" s="110"/>
      <c r="B293" s="109" t="s">
        <v>726</v>
      </c>
      <c r="C293" s="101" t="s">
        <v>737</v>
      </c>
      <c r="D293" s="111" t="s">
        <v>424</v>
      </c>
      <c r="E293" s="98"/>
    </row>
    <row r="294" spans="1:5" x14ac:dyDescent="0.25">
      <c r="A294" s="110"/>
      <c r="B294" s="109" t="s">
        <v>726</v>
      </c>
      <c r="C294" s="101" t="s">
        <v>738</v>
      </c>
      <c r="D294" s="111" t="s">
        <v>10</v>
      </c>
      <c r="E294" s="98"/>
    </row>
    <row r="295" spans="1:5" x14ac:dyDescent="0.25">
      <c r="A295" s="110"/>
      <c r="B295" s="109" t="s">
        <v>739</v>
      </c>
      <c r="C295" s="101" t="s">
        <v>740</v>
      </c>
      <c r="D295" s="111" t="s">
        <v>233</v>
      </c>
      <c r="E295" s="98"/>
    </row>
    <row r="296" spans="1:5" ht="30" x14ac:dyDescent="0.25">
      <c r="A296" s="110"/>
      <c r="B296" s="109" t="s">
        <v>739</v>
      </c>
      <c r="C296" s="101" t="s">
        <v>741</v>
      </c>
      <c r="D296" s="111" t="s">
        <v>424</v>
      </c>
      <c r="E296" s="98"/>
    </row>
    <row r="297" spans="1:5" x14ac:dyDescent="0.25">
      <c r="A297" s="110"/>
      <c r="B297" s="109" t="s">
        <v>739</v>
      </c>
      <c r="C297" s="101" t="s">
        <v>742</v>
      </c>
      <c r="D297" s="111" t="s">
        <v>424</v>
      </c>
      <c r="E297" s="98"/>
    </row>
    <row r="298" spans="1:5" x14ac:dyDescent="0.25">
      <c r="A298" s="110"/>
      <c r="B298" s="109" t="s">
        <v>739</v>
      </c>
      <c r="C298" s="101" t="s">
        <v>743</v>
      </c>
      <c r="D298" s="111" t="s">
        <v>424</v>
      </c>
      <c r="E298" s="98"/>
    </row>
    <row r="299" spans="1:5" x14ac:dyDescent="0.25">
      <c r="A299" s="110"/>
      <c r="B299" s="109" t="s">
        <v>739</v>
      </c>
      <c r="C299" s="101" t="s">
        <v>744</v>
      </c>
      <c r="D299" s="111" t="s">
        <v>441</v>
      </c>
      <c r="E299" s="98"/>
    </row>
    <row r="300" spans="1:5" x14ac:dyDescent="0.25">
      <c r="A300" s="110"/>
      <c r="B300" s="109" t="s">
        <v>739</v>
      </c>
      <c r="C300" s="101" t="s">
        <v>745</v>
      </c>
      <c r="D300" s="111" t="s">
        <v>232</v>
      </c>
      <c r="E300" s="98"/>
    </row>
    <row r="301" spans="1:5" x14ac:dyDescent="0.25">
      <c r="A301" s="110"/>
      <c r="B301" s="109" t="s">
        <v>739</v>
      </c>
      <c r="C301" s="101" t="s">
        <v>746</v>
      </c>
      <c r="D301" s="111" t="s">
        <v>702</v>
      </c>
      <c r="E301" s="98"/>
    </row>
    <row r="302" spans="1:5" x14ac:dyDescent="0.25">
      <c r="A302" s="110"/>
      <c r="B302" s="109" t="s">
        <v>739</v>
      </c>
      <c r="C302" s="101" t="s">
        <v>747</v>
      </c>
      <c r="D302" s="111" t="s">
        <v>422</v>
      </c>
      <c r="E302" s="98"/>
    </row>
    <row r="303" spans="1:5" x14ac:dyDescent="0.25">
      <c r="A303" s="110"/>
      <c r="B303" s="109" t="s">
        <v>739</v>
      </c>
      <c r="C303" s="101" t="s">
        <v>748</v>
      </c>
      <c r="D303" s="111" t="s">
        <v>441</v>
      </c>
      <c r="E303" s="98"/>
    </row>
    <row r="304" spans="1:5" x14ac:dyDescent="0.25">
      <c r="A304" s="110"/>
      <c r="B304" s="109" t="s">
        <v>739</v>
      </c>
      <c r="C304" s="101" t="s">
        <v>749</v>
      </c>
      <c r="D304" s="111" t="s">
        <v>441</v>
      </c>
      <c r="E304" s="98"/>
    </row>
    <row r="305" spans="1:5" x14ac:dyDescent="0.25">
      <c r="A305" s="110"/>
      <c r="B305" s="109" t="s">
        <v>739</v>
      </c>
      <c r="C305" s="101" t="s">
        <v>750</v>
      </c>
      <c r="D305" s="111" t="s">
        <v>441</v>
      </c>
      <c r="E305" s="98"/>
    </row>
    <row r="306" spans="1:5" ht="30" x14ac:dyDescent="0.25">
      <c r="A306" s="110"/>
      <c r="B306" s="109" t="s">
        <v>739</v>
      </c>
      <c r="C306" s="101" t="s">
        <v>751</v>
      </c>
      <c r="D306" s="111" t="s">
        <v>438</v>
      </c>
      <c r="E306" s="98"/>
    </row>
    <row r="307" spans="1:5" x14ac:dyDescent="0.25">
      <c r="A307" s="110"/>
      <c r="B307" s="109" t="s">
        <v>739</v>
      </c>
      <c r="C307" s="101" t="s">
        <v>752</v>
      </c>
      <c r="D307" s="111" t="s">
        <v>441</v>
      </c>
      <c r="E307" s="98"/>
    </row>
    <row r="308" spans="1:5" x14ac:dyDescent="0.25">
      <c r="A308" s="110"/>
      <c r="B308" s="109" t="s">
        <v>739</v>
      </c>
      <c r="C308" s="101" t="s">
        <v>753</v>
      </c>
      <c r="D308" s="111" t="s">
        <v>438</v>
      </c>
      <c r="E308" s="98"/>
    </row>
    <row r="309" spans="1:5" x14ac:dyDescent="0.25">
      <c r="A309" s="110"/>
      <c r="B309" s="109" t="s">
        <v>739</v>
      </c>
      <c r="C309" s="101" t="s">
        <v>754</v>
      </c>
      <c r="D309" s="111" t="s">
        <v>438</v>
      </c>
      <c r="E309" s="98"/>
    </row>
    <row r="310" spans="1:5" x14ac:dyDescent="0.25">
      <c r="A310" s="110"/>
      <c r="B310" s="109" t="s">
        <v>739</v>
      </c>
      <c r="C310" s="101" t="s">
        <v>755</v>
      </c>
      <c r="D310" s="111" t="s">
        <v>438</v>
      </c>
      <c r="E310" s="98"/>
    </row>
    <row r="311" spans="1:5" x14ac:dyDescent="0.25">
      <c r="A311" s="110"/>
      <c r="B311" s="109" t="s">
        <v>739</v>
      </c>
      <c r="C311" s="101" t="s">
        <v>756</v>
      </c>
      <c r="D311" s="111" t="s">
        <v>438</v>
      </c>
      <c r="E311" s="98"/>
    </row>
    <row r="312" spans="1:5" x14ac:dyDescent="0.25">
      <c r="A312" s="110"/>
      <c r="B312" s="109" t="s">
        <v>739</v>
      </c>
      <c r="C312" s="101" t="s">
        <v>757</v>
      </c>
      <c r="D312" s="111" t="s">
        <v>438</v>
      </c>
      <c r="E312" s="98"/>
    </row>
    <row r="313" spans="1:5" x14ac:dyDescent="0.25">
      <c r="A313" s="110"/>
      <c r="B313" s="109" t="s">
        <v>739</v>
      </c>
      <c r="C313" s="101" t="s">
        <v>758</v>
      </c>
      <c r="D313" s="111" t="s">
        <v>438</v>
      </c>
      <c r="E313" s="98"/>
    </row>
    <row r="314" spans="1:5" x14ac:dyDescent="0.25">
      <c r="A314" s="110"/>
      <c r="B314" s="109" t="s">
        <v>739</v>
      </c>
      <c r="C314" s="101" t="s">
        <v>759</v>
      </c>
      <c r="D314" s="111" t="s">
        <v>438</v>
      </c>
      <c r="E314" s="98"/>
    </row>
    <row r="315" spans="1:5" x14ac:dyDescent="0.25">
      <c r="A315" s="110"/>
      <c r="B315" s="109" t="s">
        <v>739</v>
      </c>
      <c r="C315" s="101" t="s">
        <v>760</v>
      </c>
      <c r="D315" s="111" t="s">
        <v>242</v>
      </c>
      <c r="E315" s="98"/>
    </row>
    <row r="316" spans="1:5" x14ac:dyDescent="0.25">
      <c r="A316" s="110"/>
      <c r="B316" s="109" t="s">
        <v>739</v>
      </c>
      <c r="C316" s="101" t="s">
        <v>761</v>
      </c>
      <c r="D316" s="111" t="s">
        <v>422</v>
      </c>
      <c r="E316" s="98"/>
    </row>
    <row r="317" spans="1:5" x14ac:dyDescent="0.25">
      <c r="A317" s="110"/>
      <c r="B317" s="109" t="s">
        <v>739</v>
      </c>
      <c r="C317" s="101" t="s">
        <v>762</v>
      </c>
      <c r="D317" s="111" t="s">
        <v>422</v>
      </c>
      <c r="E317" s="98"/>
    </row>
    <row r="318" spans="1:5" x14ac:dyDescent="0.25">
      <c r="A318" s="110"/>
      <c r="B318" s="109" t="s">
        <v>739</v>
      </c>
      <c r="C318" s="101" t="s">
        <v>763</v>
      </c>
      <c r="D318" s="111" t="s">
        <v>232</v>
      </c>
      <c r="E318" s="98"/>
    </row>
    <row r="319" spans="1:5" x14ac:dyDescent="0.25">
      <c r="A319" s="110"/>
      <c r="B319" s="109" t="s">
        <v>739</v>
      </c>
      <c r="C319" s="101" t="s">
        <v>764</v>
      </c>
      <c r="D319" s="111" t="s">
        <v>232</v>
      </c>
      <c r="E319" s="98"/>
    </row>
    <row r="320" spans="1:5" x14ac:dyDescent="0.25">
      <c r="A320" s="110"/>
      <c r="B320" s="109" t="s">
        <v>739</v>
      </c>
      <c r="C320" s="101" t="s">
        <v>765</v>
      </c>
      <c r="D320" s="111" t="s">
        <v>702</v>
      </c>
      <c r="E320" s="98"/>
    </row>
    <row r="321" spans="1:7" x14ac:dyDescent="0.25">
      <c r="A321" s="110"/>
      <c r="B321" s="109" t="s">
        <v>739</v>
      </c>
      <c r="C321" s="101" t="s">
        <v>766</v>
      </c>
      <c r="D321" s="111" t="s">
        <v>10</v>
      </c>
      <c r="E321" s="98"/>
    </row>
    <row r="322" spans="1:7" x14ac:dyDescent="0.25">
      <c r="A322" s="110"/>
      <c r="B322" s="109" t="s">
        <v>739</v>
      </c>
      <c r="C322" s="101" t="s">
        <v>767</v>
      </c>
      <c r="D322" s="111" t="s">
        <v>232</v>
      </c>
      <c r="E322" s="98"/>
    </row>
    <row r="323" spans="1:7" x14ac:dyDescent="0.25">
      <c r="A323" s="110"/>
      <c r="B323" s="109" t="s">
        <v>739</v>
      </c>
      <c r="C323" s="101" t="s">
        <v>768</v>
      </c>
      <c r="D323" s="111" t="s">
        <v>232</v>
      </c>
      <c r="E323" s="98"/>
    </row>
    <row r="324" spans="1:7" x14ac:dyDescent="0.25">
      <c r="A324" s="110"/>
      <c r="B324" s="109" t="s">
        <v>739</v>
      </c>
      <c r="C324" s="101" t="s">
        <v>769</v>
      </c>
      <c r="D324" s="111" t="s">
        <v>232</v>
      </c>
      <c r="E324" s="98"/>
    </row>
    <row r="325" spans="1:7" x14ac:dyDescent="0.25">
      <c r="A325" s="110"/>
      <c r="B325" s="109" t="s">
        <v>739</v>
      </c>
      <c r="C325" s="101" t="s">
        <v>770</v>
      </c>
      <c r="D325" s="111" t="s">
        <v>422</v>
      </c>
      <c r="E325" s="98"/>
    </row>
    <row r="326" spans="1:7" x14ac:dyDescent="0.25">
      <c r="A326" s="56"/>
      <c r="B326" s="57"/>
      <c r="C326" s="58" t="s">
        <v>771</v>
      </c>
      <c r="D326" s="59"/>
      <c r="E326" s="60"/>
    </row>
    <row r="327" spans="1:7" ht="30" x14ac:dyDescent="0.25">
      <c r="A327" s="117" t="s">
        <v>249</v>
      </c>
      <c r="B327" s="109" t="s">
        <v>772</v>
      </c>
      <c r="C327" s="101" t="s">
        <v>773</v>
      </c>
      <c r="D327" s="111" t="s">
        <v>441</v>
      </c>
      <c r="E327" s="98"/>
      <c r="F327" s="15"/>
      <c r="G327" s="15"/>
    </row>
    <row r="328" spans="1:7" x14ac:dyDescent="0.25">
      <c r="A328" s="110"/>
      <c r="B328" s="109" t="s">
        <v>774</v>
      </c>
      <c r="C328" s="101" t="s">
        <v>775</v>
      </c>
      <c r="D328" s="111" t="s">
        <v>438</v>
      </c>
      <c r="E328" s="98"/>
      <c r="F328" s="15"/>
      <c r="G328" s="15"/>
    </row>
    <row r="329" spans="1:7" x14ac:dyDescent="0.25">
      <c r="A329" s="110"/>
      <c r="B329" s="109" t="s">
        <v>776</v>
      </c>
      <c r="C329" s="101" t="s">
        <v>777</v>
      </c>
      <c r="D329" s="111" t="s">
        <v>29</v>
      </c>
      <c r="E329" s="98"/>
      <c r="F329" s="15"/>
      <c r="G329" s="15"/>
    </row>
    <row r="330" spans="1:7" x14ac:dyDescent="0.25">
      <c r="A330" s="110"/>
      <c r="B330" s="109" t="s">
        <v>776</v>
      </c>
      <c r="C330" s="101" t="s">
        <v>778</v>
      </c>
      <c r="D330" s="111" t="s">
        <v>239</v>
      </c>
      <c r="E330" s="98"/>
      <c r="F330" s="15"/>
      <c r="G330" s="15"/>
    </row>
    <row r="331" spans="1:7" x14ac:dyDescent="0.25">
      <c r="A331" s="110"/>
      <c r="B331" s="109" t="s">
        <v>776</v>
      </c>
      <c r="C331" s="101" t="s">
        <v>779</v>
      </c>
      <c r="D331" s="111" t="s">
        <v>422</v>
      </c>
      <c r="E331" s="98"/>
      <c r="F331" s="15"/>
      <c r="G331" s="15"/>
    </row>
    <row r="332" spans="1:7" x14ac:dyDescent="0.25">
      <c r="A332" s="110"/>
      <c r="B332" s="109" t="s">
        <v>780</v>
      </c>
      <c r="C332" s="101" t="s">
        <v>781</v>
      </c>
      <c r="D332" s="111" t="s">
        <v>438</v>
      </c>
      <c r="E332" s="98"/>
      <c r="F332" s="15"/>
      <c r="G332" s="15"/>
    </row>
    <row r="333" spans="1:7" x14ac:dyDescent="0.25">
      <c r="A333" s="110"/>
      <c r="B333" s="109" t="s">
        <v>780</v>
      </c>
      <c r="C333" s="101" t="s">
        <v>782</v>
      </c>
      <c r="D333" s="111" t="s">
        <v>424</v>
      </c>
      <c r="E333" s="98"/>
      <c r="F333" s="15"/>
      <c r="G333" s="15"/>
    </row>
    <row r="334" spans="1:7" x14ac:dyDescent="0.25">
      <c r="A334" s="110"/>
      <c r="B334" s="109" t="s">
        <v>780</v>
      </c>
      <c r="C334" s="101" t="s">
        <v>783</v>
      </c>
      <c r="D334" s="111" t="s">
        <v>424</v>
      </c>
      <c r="E334" s="98"/>
      <c r="F334" s="15"/>
      <c r="G334" s="15"/>
    </row>
    <row r="335" spans="1:7" x14ac:dyDescent="0.25">
      <c r="A335" s="110"/>
      <c r="B335" s="109" t="s">
        <v>780</v>
      </c>
      <c r="C335" s="101" t="s">
        <v>784</v>
      </c>
      <c r="D335" s="111" t="s">
        <v>29</v>
      </c>
      <c r="E335" s="98"/>
      <c r="F335" s="15"/>
      <c r="G335" s="15"/>
    </row>
    <row r="336" spans="1:7" x14ac:dyDescent="0.25">
      <c r="A336" s="110"/>
      <c r="B336" s="109" t="s">
        <v>780</v>
      </c>
      <c r="C336" s="101" t="s">
        <v>785</v>
      </c>
      <c r="D336" s="111" t="s">
        <v>229</v>
      </c>
      <c r="E336" s="98"/>
      <c r="F336" s="15"/>
      <c r="G336" s="15"/>
    </row>
    <row r="337" spans="1:7" x14ac:dyDescent="0.25">
      <c r="A337" s="110"/>
      <c r="B337" s="109" t="s">
        <v>780</v>
      </c>
      <c r="C337" s="101" t="s">
        <v>786</v>
      </c>
      <c r="D337" s="111" t="s">
        <v>422</v>
      </c>
      <c r="E337" s="98"/>
      <c r="F337" s="15"/>
      <c r="G337" s="15"/>
    </row>
    <row r="338" spans="1:7" x14ac:dyDescent="0.25">
      <c r="A338" s="110"/>
      <c r="B338" s="109" t="s">
        <v>780</v>
      </c>
      <c r="C338" s="101" t="s">
        <v>787</v>
      </c>
      <c r="D338" s="111" t="s">
        <v>438</v>
      </c>
      <c r="E338" s="98"/>
      <c r="F338" s="15"/>
      <c r="G338" s="15"/>
    </row>
    <row r="339" spans="1:7" x14ac:dyDescent="0.25">
      <c r="A339" s="110"/>
      <c r="B339" s="109" t="s">
        <v>780</v>
      </c>
      <c r="C339" s="101" t="s">
        <v>788</v>
      </c>
      <c r="D339" s="111" t="s">
        <v>438</v>
      </c>
      <c r="E339" s="98"/>
      <c r="F339" s="15"/>
      <c r="G339" s="15"/>
    </row>
    <row r="340" spans="1:7" x14ac:dyDescent="0.25">
      <c r="A340" s="110"/>
      <c r="B340" s="109" t="s">
        <v>780</v>
      </c>
      <c r="C340" s="101" t="s">
        <v>789</v>
      </c>
      <c r="D340" s="111" t="s">
        <v>438</v>
      </c>
      <c r="E340" s="98"/>
      <c r="F340" s="15"/>
      <c r="G340" s="15"/>
    </row>
    <row r="341" spans="1:7" x14ac:dyDescent="0.25">
      <c r="A341" s="110"/>
      <c r="B341" s="109" t="s">
        <v>780</v>
      </c>
      <c r="C341" s="101" t="s">
        <v>790</v>
      </c>
      <c r="D341" s="111" t="s">
        <v>424</v>
      </c>
      <c r="E341" s="98"/>
      <c r="F341" s="15"/>
      <c r="G341" s="15"/>
    </row>
    <row r="342" spans="1:7" x14ac:dyDescent="0.25">
      <c r="A342" s="110"/>
      <c r="B342" s="109" t="s">
        <v>780</v>
      </c>
      <c r="C342" s="101" t="s">
        <v>791</v>
      </c>
      <c r="D342" s="111" t="s">
        <v>438</v>
      </c>
      <c r="E342" s="98"/>
      <c r="F342" s="15"/>
      <c r="G342" s="15"/>
    </row>
    <row r="343" spans="1:7" x14ac:dyDescent="0.25">
      <c r="A343" s="110"/>
      <c r="B343" s="109" t="s">
        <v>780</v>
      </c>
      <c r="C343" s="101" t="s">
        <v>792</v>
      </c>
      <c r="D343" s="111" t="s">
        <v>438</v>
      </c>
      <c r="E343" s="98"/>
      <c r="F343" s="15"/>
      <c r="G343" s="15"/>
    </row>
    <row r="344" spans="1:7" x14ac:dyDescent="0.25">
      <c r="A344" s="110"/>
      <c r="B344" s="109" t="s">
        <v>780</v>
      </c>
      <c r="C344" s="101" t="s">
        <v>793</v>
      </c>
      <c r="D344" s="111" t="s">
        <v>438</v>
      </c>
      <c r="E344" s="98"/>
      <c r="F344" s="15"/>
      <c r="G344" s="15"/>
    </row>
    <row r="345" spans="1:7" x14ac:dyDescent="0.25">
      <c r="A345" s="110"/>
      <c r="B345" s="109" t="s">
        <v>780</v>
      </c>
      <c r="C345" s="101" t="s">
        <v>794</v>
      </c>
      <c r="D345" s="111" t="s">
        <v>438</v>
      </c>
      <c r="E345" s="98"/>
      <c r="F345" s="15"/>
      <c r="G345" s="15"/>
    </row>
    <row r="346" spans="1:7" x14ac:dyDescent="0.25">
      <c r="A346" s="110"/>
      <c r="B346" s="109" t="s">
        <v>780</v>
      </c>
      <c r="C346" s="101" t="s">
        <v>795</v>
      </c>
      <c r="D346" s="111" t="s">
        <v>438</v>
      </c>
      <c r="E346" s="98"/>
      <c r="F346" s="15"/>
      <c r="G346" s="15"/>
    </row>
    <row r="347" spans="1:7" x14ac:dyDescent="0.25">
      <c r="A347" s="110"/>
      <c r="B347" s="109" t="s">
        <v>780</v>
      </c>
      <c r="C347" s="101" t="s">
        <v>796</v>
      </c>
      <c r="D347" s="111" t="s">
        <v>438</v>
      </c>
      <c r="E347" s="98"/>
      <c r="F347" s="15"/>
      <c r="G347" s="15"/>
    </row>
    <row r="348" spans="1:7" x14ac:dyDescent="0.25">
      <c r="A348" s="110"/>
      <c r="B348" s="109" t="s">
        <v>780</v>
      </c>
      <c r="C348" s="101" t="s">
        <v>797</v>
      </c>
      <c r="D348" s="111" t="s">
        <v>232</v>
      </c>
      <c r="E348" s="98"/>
      <c r="F348" s="15"/>
      <c r="G348" s="15"/>
    </row>
    <row r="349" spans="1:7" x14ac:dyDescent="0.25">
      <c r="A349" s="110"/>
      <c r="B349" s="109" t="s">
        <v>780</v>
      </c>
      <c r="C349" s="101" t="s">
        <v>798</v>
      </c>
      <c r="D349" s="111" t="s">
        <v>702</v>
      </c>
      <c r="E349" s="98"/>
      <c r="F349" s="15"/>
      <c r="G349" s="15"/>
    </row>
    <row r="350" spans="1:7" ht="30" x14ac:dyDescent="0.25">
      <c r="A350" s="110"/>
      <c r="B350" s="109" t="s">
        <v>780</v>
      </c>
      <c r="C350" s="101" t="s">
        <v>799</v>
      </c>
      <c r="D350" s="111" t="s">
        <v>422</v>
      </c>
      <c r="E350" s="98"/>
      <c r="F350" s="15"/>
      <c r="G350" s="15"/>
    </row>
    <row r="351" spans="1:7" x14ac:dyDescent="0.25">
      <c r="A351" s="110"/>
      <c r="B351" s="109" t="s">
        <v>780</v>
      </c>
      <c r="C351" s="101" t="s">
        <v>800</v>
      </c>
      <c r="D351" s="111" t="s">
        <v>441</v>
      </c>
      <c r="E351" s="98"/>
      <c r="F351" s="15"/>
      <c r="G351" s="15"/>
    </row>
    <row r="352" spans="1:7" x14ac:dyDescent="0.25">
      <c r="A352" s="110"/>
      <c r="B352" s="109" t="s">
        <v>780</v>
      </c>
      <c r="C352" s="101" t="s">
        <v>801</v>
      </c>
      <c r="D352" s="111" t="s">
        <v>422</v>
      </c>
      <c r="E352" s="98"/>
      <c r="F352" s="15"/>
      <c r="G352" s="15"/>
    </row>
    <row r="353" spans="1:7" x14ac:dyDescent="0.25">
      <c r="A353" s="110"/>
      <c r="B353" s="109" t="s">
        <v>802</v>
      </c>
      <c r="C353" s="101" t="s">
        <v>803</v>
      </c>
      <c r="D353" s="111" t="s">
        <v>232</v>
      </c>
      <c r="E353" s="98"/>
      <c r="F353" s="15"/>
      <c r="G353" s="15"/>
    </row>
    <row r="354" spans="1:7" x14ac:dyDescent="0.25">
      <c r="A354" s="110"/>
      <c r="B354" s="109" t="s">
        <v>802</v>
      </c>
      <c r="C354" s="101" t="s">
        <v>804</v>
      </c>
      <c r="D354" s="111" t="s">
        <v>441</v>
      </c>
      <c r="E354" s="98"/>
      <c r="F354" s="15"/>
      <c r="G354" s="15"/>
    </row>
    <row r="355" spans="1:7" x14ac:dyDescent="0.25">
      <c r="A355" s="110"/>
      <c r="B355" s="109" t="s">
        <v>802</v>
      </c>
      <c r="C355" s="101" t="s">
        <v>805</v>
      </c>
      <c r="D355" s="111" t="s">
        <v>441</v>
      </c>
      <c r="E355" s="98"/>
      <c r="F355" s="15"/>
      <c r="G355" s="15"/>
    </row>
    <row r="356" spans="1:7" x14ac:dyDescent="0.25">
      <c r="A356" s="110"/>
      <c r="B356" s="109" t="s">
        <v>802</v>
      </c>
      <c r="C356" s="101" t="s">
        <v>806</v>
      </c>
      <c r="D356" s="111" t="s">
        <v>232</v>
      </c>
      <c r="E356" s="98"/>
      <c r="F356" s="15"/>
      <c r="G356" s="15"/>
    </row>
    <row r="357" spans="1:7" x14ac:dyDescent="0.25">
      <c r="A357" s="110"/>
      <c r="B357" s="109" t="s">
        <v>802</v>
      </c>
      <c r="C357" s="101" t="s">
        <v>807</v>
      </c>
      <c r="D357" s="111" t="s">
        <v>232</v>
      </c>
      <c r="E357" s="98"/>
      <c r="F357" s="15"/>
      <c r="G357" s="15"/>
    </row>
    <row r="358" spans="1:7" x14ac:dyDescent="0.25">
      <c r="A358" s="110"/>
      <c r="B358" s="109" t="s">
        <v>802</v>
      </c>
      <c r="C358" s="101" t="s">
        <v>808</v>
      </c>
      <c r="D358" s="111" t="s">
        <v>232</v>
      </c>
      <c r="E358" s="98"/>
      <c r="F358" s="15"/>
      <c r="G358" s="15"/>
    </row>
    <row r="359" spans="1:7" x14ac:dyDescent="0.25">
      <c r="A359" s="15"/>
      <c r="B359" s="109" t="s">
        <v>802</v>
      </c>
      <c r="C359" s="101" t="s">
        <v>809</v>
      </c>
      <c r="D359" s="111" t="s">
        <v>441</v>
      </c>
      <c r="E359" s="98"/>
      <c r="F359" s="15"/>
      <c r="G359" s="15"/>
    </row>
    <row r="360" spans="1:7" x14ac:dyDescent="0.25">
      <c r="A360" s="15"/>
      <c r="B360" s="109" t="s">
        <v>802</v>
      </c>
      <c r="C360" s="101" t="s">
        <v>810</v>
      </c>
      <c r="D360" s="111" t="s">
        <v>232</v>
      </c>
      <c r="E360" s="98"/>
      <c r="F360" s="15"/>
      <c r="G360" s="15"/>
    </row>
    <row r="361" spans="1:7" x14ac:dyDescent="0.25">
      <c r="A361" s="15"/>
      <c r="B361" s="109" t="s">
        <v>802</v>
      </c>
      <c r="C361" s="101" t="s">
        <v>811</v>
      </c>
      <c r="D361" s="111" t="s">
        <v>242</v>
      </c>
      <c r="E361" s="98"/>
      <c r="F361" s="15"/>
      <c r="G361" s="15"/>
    </row>
    <row r="362" spans="1:7" x14ac:dyDescent="0.25">
      <c r="A362" s="15"/>
      <c r="B362" s="109" t="s">
        <v>802</v>
      </c>
      <c r="C362" s="101" t="s">
        <v>812</v>
      </c>
      <c r="D362" s="111" t="s">
        <v>232</v>
      </c>
      <c r="E362" s="98"/>
      <c r="F362" s="15"/>
      <c r="G362" s="15"/>
    </row>
    <row r="363" spans="1:7" x14ac:dyDescent="0.25">
      <c r="A363" s="15"/>
      <c r="B363" s="109" t="s">
        <v>802</v>
      </c>
      <c r="C363" s="101" t="s">
        <v>813</v>
      </c>
      <c r="D363" s="111" t="s">
        <v>441</v>
      </c>
      <c r="E363" s="98"/>
      <c r="F363" s="15"/>
      <c r="G363" s="15"/>
    </row>
    <row r="364" spans="1:7" x14ac:dyDescent="0.25">
      <c r="A364" s="15"/>
      <c r="B364" s="109" t="s">
        <v>802</v>
      </c>
      <c r="C364" s="101" t="s">
        <v>814</v>
      </c>
      <c r="D364" s="111" t="s">
        <v>424</v>
      </c>
      <c r="E364" s="98"/>
      <c r="F364" s="15"/>
      <c r="G364" s="15"/>
    </row>
    <row r="365" spans="1:7" ht="30" x14ac:dyDescent="0.25">
      <c r="A365" s="15"/>
      <c r="B365" s="109" t="s">
        <v>802</v>
      </c>
      <c r="C365" s="101" t="s">
        <v>815</v>
      </c>
      <c r="D365" s="111" t="s">
        <v>816</v>
      </c>
      <c r="E365" s="98"/>
      <c r="F365" s="15"/>
      <c r="G365" s="15"/>
    </row>
    <row r="366" spans="1:7" x14ac:dyDescent="0.25">
      <c r="A366" s="15"/>
      <c r="B366" s="109" t="s">
        <v>802</v>
      </c>
      <c r="C366" s="101" t="s">
        <v>817</v>
      </c>
      <c r="D366" s="111" t="s">
        <v>441</v>
      </c>
      <c r="E366" s="98"/>
      <c r="F366" s="15"/>
      <c r="G366" s="15"/>
    </row>
    <row r="367" spans="1:7" x14ac:dyDescent="0.25">
      <c r="A367" s="56"/>
      <c r="B367" s="57"/>
      <c r="C367" s="58" t="s">
        <v>818</v>
      </c>
      <c r="D367" s="59"/>
      <c r="E367" s="60"/>
      <c r="F367" s="15"/>
      <c r="G367" s="15"/>
    </row>
    <row r="368" spans="1:7" x14ac:dyDescent="0.25">
      <c r="A368" s="18" t="s">
        <v>250</v>
      </c>
      <c r="B368" s="109" t="s">
        <v>819</v>
      </c>
      <c r="C368" s="101" t="s">
        <v>820</v>
      </c>
      <c r="D368" s="111" t="s">
        <v>426</v>
      </c>
      <c r="E368" s="98"/>
      <c r="F368" s="15"/>
      <c r="G368" s="15"/>
    </row>
    <row r="369" spans="1:7" x14ac:dyDescent="0.25">
      <c r="A369" s="18"/>
      <c r="B369" s="109" t="s">
        <v>819</v>
      </c>
      <c r="C369" s="101" t="s">
        <v>821</v>
      </c>
      <c r="D369" s="111" t="s">
        <v>251</v>
      </c>
      <c r="E369" s="98"/>
      <c r="F369" s="15"/>
      <c r="G369" s="15"/>
    </row>
    <row r="370" spans="1:7" x14ac:dyDescent="0.25">
      <c r="A370" s="18"/>
      <c r="B370" s="109" t="s">
        <v>822</v>
      </c>
      <c r="C370" s="101" t="s">
        <v>823</v>
      </c>
      <c r="D370" s="111" t="s">
        <v>14</v>
      </c>
      <c r="E370" s="98"/>
      <c r="F370" s="15"/>
      <c r="G370" s="15"/>
    </row>
    <row r="371" spans="1:7" x14ac:dyDescent="0.25">
      <c r="A371" s="18"/>
      <c r="B371" s="109" t="s">
        <v>822</v>
      </c>
      <c r="C371" s="101" t="s">
        <v>824</v>
      </c>
      <c r="D371" s="111" t="s">
        <v>702</v>
      </c>
      <c r="E371" s="98"/>
      <c r="F371" s="15"/>
      <c r="G371" s="15"/>
    </row>
    <row r="372" spans="1:7" x14ac:dyDescent="0.25">
      <c r="A372" s="18"/>
      <c r="B372" s="109" t="s">
        <v>822</v>
      </c>
      <c r="C372" s="101" t="s">
        <v>825</v>
      </c>
      <c r="D372" s="111" t="s">
        <v>702</v>
      </c>
      <c r="E372" s="98"/>
      <c r="F372" s="15"/>
      <c r="G372" s="15"/>
    </row>
    <row r="373" spans="1:7" x14ac:dyDescent="0.25">
      <c r="A373" s="18"/>
      <c r="B373" s="109" t="s">
        <v>822</v>
      </c>
      <c r="C373" s="101" t="s">
        <v>826</v>
      </c>
      <c r="D373" s="111" t="s">
        <v>426</v>
      </c>
      <c r="E373" s="98"/>
      <c r="F373" s="15"/>
      <c r="G373" s="15"/>
    </row>
    <row r="374" spans="1:7" x14ac:dyDescent="0.25">
      <c r="A374" s="18"/>
      <c r="B374" s="109" t="s">
        <v>822</v>
      </c>
      <c r="C374" s="101" t="s">
        <v>827</v>
      </c>
      <c r="D374" s="111" t="s">
        <v>232</v>
      </c>
      <c r="E374" s="98"/>
      <c r="F374" s="15"/>
      <c r="G374" s="15"/>
    </row>
    <row r="375" spans="1:7" x14ac:dyDescent="0.25">
      <c r="A375" s="18"/>
      <c r="B375" s="109" t="s">
        <v>822</v>
      </c>
      <c r="C375" s="118" t="s">
        <v>828</v>
      </c>
      <c r="D375" s="111" t="s">
        <v>232</v>
      </c>
      <c r="E375" s="98"/>
      <c r="F375" s="15"/>
      <c r="G375" s="15"/>
    </row>
    <row r="376" spans="1:7" x14ac:dyDescent="0.25">
      <c r="A376" s="18"/>
      <c r="B376" s="109" t="s">
        <v>822</v>
      </c>
      <c r="C376" s="118" t="s">
        <v>829</v>
      </c>
      <c r="D376" s="111" t="s">
        <v>232</v>
      </c>
      <c r="E376" s="98"/>
      <c r="F376" s="15"/>
      <c r="G376" s="15"/>
    </row>
    <row r="377" spans="1:7" x14ac:dyDescent="0.25">
      <c r="A377" s="18"/>
      <c r="B377" s="109" t="s">
        <v>822</v>
      </c>
      <c r="C377" s="118" t="s">
        <v>830</v>
      </c>
      <c r="D377" s="111" t="s">
        <v>232</v>
      </c>
      <c r="E377" s="98"/>
      <c r="F377" s="15"/>
      <c r="G377" s="15"/>
    </row>
    <row r="378" spans="1:7" x14ac:dyDescent="0.25">
      <c r="A378" s="18"/>
      <c r="B378" s="109" t="s">
        <v>822</v>
      </c>
      <c r="C378" s="118" t="s">
        <v>831</v>
      </c>
      <c r="D378" s="111" t="s">
        <v>232</v>
      </c>
      <c r="E378" s="98"/>
      <c r="F378" s="15"/>
      <c r="G378" s="15"/>
    </row>
    <row r="379" spans="1:7" x14ac:dyDescent="0.25">
      <c r="A379" s="18"/>
      <c r="B379" s="109" t="s">
        <v>822</v>
      </c>
      <c r="C379" s="118" t="s">
        <v>832</v>
      </c>
      <c r="D379" s="111" t="s">
        <v>232</v>
      </c>
      <c r="E379" s="98"/>
      <c r="F379" s="15"/>
      <c r="G379" s="15"/>
    </row>
    <row r="380" spans="1:7" ht="30" x14ac:dyDescent="0.25">
      <c r="A380" s="18"/>
      <c r="B380" s="109" t="s">
        <v>822</v>
      </c>
      <c r="C380" s="118" t="s">
        <v>833</v>
      </c>
      <c r="D380" s="111" t="s">
        <v>232</v>
      </c>
      <c r="E380" s="98"/>
      <c r="F380" s="15"/>
      <c r="G380" s="15"/>
    </row>
    <row r="381" spans="1:7" x14ac:dyDescent="0.25">
      <c r="A381" s="18"/>
      <c r="B381" s="109" t="s">
        <v>822</v>
      </c>
      <c r="C381" s="118" t="s">
        <v>834</v>
      </c>
      <c r="D381" s="111" t="s">
        <v>232</v>
      </c>
      <c r="E381" s="98"/>
      <c r="F381" s="15"/>
      <c r="G381" s="15"/>
    </row>
    <row r="382" spans="1:7" x14ac:dyDescent="0.25">
      <c r="A382" s="18"/>
      <c r="B382" s="109" t="s">
        <v>822</v>
      </c>
      <c r="C382" s="118" t="s">
        <v>835</v>
      </c>
      <c r="D382" s="111" t="s">
        <v>232</v>
      </c>
      <c r="E382" s="98"/>
      <c r="F382" s="15"/>
      <c r="G382" s="15"/>
    </row>
    <row r="383" spans="1:7" x14ac:dyDescent="0.25">
      <c r="A383" s="18"/>
      <c r="B383" s="109" t="s">
        <v>822</v>
      </c>
      <c r="C383" s="118" t="s">
        <v>836</v>
      </c>
      <c r="D383" s="111" t="s">
        <v>232</v>
      </c>
      <c r="E383" s="98"/>
      <c r="F383" s="15"/>
      <c r="G383" s="15"/>
    </row>
    <row r="384" spans="1:7" x14ac:dyDescent="0.25">
      <c r="A384" s="18"/>
      <c r="B384" s="109" t="s">
        <v>822</v>
      </c>
      <c r="C384" s="118" t="s">
        <v>837</v>
      </c>
      <c r="D384" s="111" t="s">
        <v>424</v>
      </c>
      <c r="E384" s="98"/>
      <c r="F384" s="15"/>
      <c r="G384" s="15"/>
    </row>
    <row r="385" spans="1:7" x14ac:dyDescent="0.25">
      <c r="A385" s="18"/>
      <c r="B385" s="109" t="s">
        <v>822</v>
      </c>
      <c r="C385" s="118" t="s">
        <v>838</v>
      </c>
      <c r="D385" s="111" t="s">
        <v>702</v>
      </c>
      <c r="E385" s="98"/>
      <c r="F385" s="15"/>
      <c r="G385" s="15"/>
    </row>
    <row r="386" spans="1:7" x14ac:dyDescent="0.25">
      <c r="A386" s="18"/>
      <c r="B386" s="109" t="s">
        <v>822</v>
      </c>
      <c r="C386" s="118" t="s">
        <v>839</v>
      </c>
      <c r="D386" s="111" t="s">
        <v>702</v>
      </c>
      <c r="E386" s="98"/>
      <c r="F386" s="15"/>
      <c r="G386" s="15"/>
    </row>
    <row r="387" spans="1:7" x14ac:dyDescent="0.25">
      <c r="A387" s="18"/>
      <c r="B387" s="109" t="s">
        <v>822</v>
      </c>
      <c r="C387" s="118" t="s">
        <v>840</v>
      </c>
      <c r="D387" s="111" t="s">
        <v>841</v>
      </c>
      <c r="E387" s="98"/>
      <c r="F387" s="15"/>
      <c r="G387" s="15"/>
    </row>
    <row r="388" spans="1:7" x14ac:dyDescent="0.25">
      <c r="A388" s="18"/>
      <c r="B388" s="109" t="s">
        <v>822</v>
      </c>
      <c r="C388" s="118" t="s">
        <v>842</v>
      </c>
      <c r="D388" s="111" t="s">
        <v>232</v>
      </c>
      <c r="E388" s="98"/>
      <c r="F388" s="15"/>
      <c r="G388" s="15"/>
    </row>
    <row r="389" spans="1:7" x14ac:dyDescent="0.25">
      <c r="A389" s="18"/>
      <c r="B389" s="109" t="s">
        <v>822</v>
      </c>
      <c r="C389" s="118" t="s">
        <v>843</v>
      </c>
      <c r="D389" s="111" t="s">
        <v>424</v>
      </c>
      <c r="E389" s="98"/>
      <c r="F389" s="15"/>
      <c r="G389" s="15"/>
    </row>
    <row r="390" spans="1:7" x14ac:dyDescent="0.25">
      <c r="A390" s="18"/>
      <c r="B390" s="109" t="s">
        <v>822</v>
      </c>
      <c r="C390" s="118" t="s">
        <v>844</v>
      </c>
      <c r="D390" s="111" t="s">
        <v>702</v>
      </c>
      <c r="E390" s="98"/>
      <c r="F390" s="15"/>
      <c r="G390" s="15"/>
    </row>
    <row r="391" spans="1:7" x14ac:dyDescent="0.25">
      <c r="A391" s="18"/>
      <c r="B391" s="109" t="s">
        <v>822</v>
      </c>
      <c r="C391" s="118" t="s">
        <v>845</v>
      </c>
      <c r="D391" s="111" t="s">
        <v>424</v>
      </c>
      <c r="E391" s="98"/>
      <c r="F391" s="15"/>
      <c r="G391" s="15"/>
    </row>
    <row r="392" spans="1:7" x14ac:dyDescent="0.25">
      <c r="A392" s="18"/>
      <c r="B392" s="109" t="s">
        <v>822</v>
      </c>
      <c r="C392" s="118" t="s">
        <v>846</v>
      </c>
      <c r="D392" s="111" t="s">
        <v>422</v>
      </c>
      <c r="E392" s="98"/>
      <c r="F392" s="15"/>
      <c r="G392" s="15"/>
    </row>
    <row r="393" spans="1:7" x14ac:dyDescent="0.25">
      <c r="A393" s="15"/>
      <c r="B393" s="109" t="s">
        <v>822</v>
      </c>
      <c r="C393" s="118" t="s">
        <v>847</v>
      </c>
      <c r="D393" s="111" t="s">
        <v>702</v>
      </c>
      <c r="E393" s="98"/>
      <c r="F393" s="15"/>
      <c r="G393" s="15"/>
    </row>
    <row r="394" spans="1:7" x14ac:dyDescent="0.25">
      <c r="A394" s="15"/>
      <c r="B394" s="109" t="s">
        <v>848</v>
      </c>
      <c r="C394" s="118" t="s">
        <v>849</v>
      </c>
      <c r="D394" s="111" t="s">
        <v>850</v>
      </c>
      <c r="E394" s="98"/>
      <c r="F394" s="15"/>
      <c r="G394" s="15"/>
    </row>
    <row r="395" spans="1:7" x14ac:dyDescent="0.25">
      <c r="A395" s="15"/>
      <c r="B395" s="109" t="s">
        <v>848</v>
      </c>
      <c r="C395" s="118" t="s">
        <v>851</v>
      </c>
      <c r="D395" s="111" t="s">
        <v>850</v>
      </c>
      <c r="E395" s="98"/>
      <c r="F395" s="15"/>
      <c r="G395" s="15"/>
    </row>
    <row r="396" spans="1:7" x14ac:dyDescent="0.25">
      <c r="A396" s="15"/>
      <c r="B396" s="109" t="s">
        <v>848</v>
      </c>
      <c r="C396" s="118" t="s">
        <v>852</v>
      </c>
      <c r="D396" s="111" t="s">
        <v>29</v>
      </c>
      <c r="E396" s="98"/>
      <c r="F396" s="15"/>
      <c r="G396" s="15"/>
    </row>
    <row r="397" spans="1:7" x14ac:dyDescent="0.25">
      <c r="A397" s="15"/>
      <c r="B397" s="109" t="s">
        <v>848</v>
      </c>
      <c r="C397" s="118" t="s">
        <v>853</v>
      </c>
      <c r="D397" s="111" t="s">
        <v>854</v>
      </c>
      <c r="E397" s="98"/>
      <c r="F397" s="15"/>
      <c r="G397" s="15"/>
    </row>
    <row r="398" spans="1:7" x14ac:dyDescent="0.25">
      <c r="A398" s="15"/>
      <c r="B398" s="109" t="s">
        <v>848</v>
      </c>
      <c r="C398" s="118" t="s">
        <v>855</v>
      </c>
      <c r="D398" s="111" t="s">
        <v>702</v>
      </c>
      <c r="E398" s="98"/>
      <c r="F398" s="15"/>
      <c r="G398" s="15"/>
    </row>
    <row r="399" spans="1:7" x14ac:dyDescent="0.25">
      <c r="A399" s="15"/>
      <c r="B399" s="109" t="s">
        <v>848</v>
      </c>
      <c r="C399" s="118" t="s">
        <v>856</v>
      </c>
      <c r="D399" s="111" t="s">
        <v>857</v>
      </c>
      <c r="E399" s="98"/>
      <c r="F399" s="15"/>
      <c r="G399" s="15"/>
    </row>
    <row r="400" spans="1:7" x14ac:dyDescent="0.25">
      <c r="A400" s="15"/>
      <c r="B400" s="109" t="s">
        <v>848</v>
      </c>
      <c r="C400" s="118" t="s">
        <v>858</v>
      </c>
      <c r="D400" s="111" t="s">
        <v>857</v>
      </c>
      <c r="E400" s="98"/>
      <c r="F400" s="15"/>
      <c r="G400" s="15"/>
    </row>
    <row r="401" spans="1:7" x14ac:dyDescent="0.25">
      <c r="A401" s="15"/>
      <c r="B401" s="109" t="s">
        <v>848</v>
      </c>
      <c r="C401" s="15" t="s">
        <v>859</v>
      </c>
      <c r="D401" s="111" t="s">
        <v>424</v>
      </c>
      <c r="E401" s="98"/>
      <c r="F401" s="15"/>
      <c r="G401" s="15"/>
    </row>
    <row r="402" spans="1:7" x14ac:dyDescent="0.25">
      <c r="A402" s="15"/>
      <c r="B402" s="109" t="s">
        <v>848</v>
      </c>
      <c r="C402" s="118" t="s">
        <v>860</v>
      </c>
      <c r="D402" s="111" t="s">
        <v>702</v>
      </c>
      <c r="E402" s="98"/>
      <c r="F402" s="15"/>
      <c r="G402" s="15"/>
    </row>
    <row r="403" spans="1:7" x14ac:dyDescent="0.25">
      <c r="A403" s="15"/>
      <c r="B403" s="109" t="s">
        <v>848</v>
      </c>
      <c r="C403" s="118" t="s">
        <v>861</v>
      </c>
      <c r="D403" s="111" t="s">
        <v>441</v>
      </c>
      <c r="E403" s="98"/>
      <c r="F403" s="15"/>
      <c r="G403" s="15"/>
    </row>
    <row r="404" spans="1:7" x14ac:dyDescent="0.25">
      <c r="A404" s="15"/>
      <c r="B404" s="109" t="s">
        <v>848</v>
      </c>
      <c r="C404" s="118" t="s">
        <v>862</v>
      </c>
      <c r="D404" s="111" t="s">
        <v>438</v>
      </c>
      <c r="E404" s="98"/>
      <c r="F404" s="15"/>
      <c r="G404" s="15"/>
    </row>
    <row r="405" spans="1:7" x14ac:dyDescent="0.25">
      <c r="A405" s="15"/>
      <c r="B405" s="109" t="s">
        <v>848</v>
      </c>
      <c r="C405" s="118" t="s">
        <v>863</v>
      </c>
      <c r="D405" s="111" t="s">
        <v>438</v>
      </c>
      <c r="E405" s="98"/>
      <c r="F405" s="15"/>
      <c r="G405" s="15"/>
    </row>
    <row r="406" spans="1:7" x14ac:dyDescent="0.25">
      <c r="A406" s="15"/>
      <c r="B406" s="109" t="s">
        <v>848</v>
      </c>
      <c r="C406" s="118" t="s">
        <v>864</v>
      </c>
      <c r="D406" s="111" t="s">
        <v>438</v>
      </c>
      <c r="E406" s="98"/>
      <c r="F406" s="15"/>
      <c r="G406" s="15"/>
    </row>
    <row r="407" spans="1:7" x14ac:dyDescent="0.25">
      <c r="A407" s="15"/>
      <c r="B407" s="109" t="s">
        <v>848</v>
      </c>
      <c r="C407" s="118" t="s">
        <v>865</v>
      </c>
      <c r="D407" s="111" t="s">
        <v>426</v>
      </c>
      <c r="E407" s="98"/>
      <c r="F407" s="15"/>
      <c r="G407" s="15"/>
    </row>
    <row r="408" spans="1:7" x14ac:dyDescent="0.25">
      <c r="A408" s="15"/>
      <c r="B408" s="109" t="s">
        <v>848</v>
      </c>
      <c r="C408" s="118" t="s">
        <v>866</v>
      </c>
      <c r="D408" s="111" t="s">
        <v>438</v>
      </c>
      <c r="E408" s="98"/>
      <c r="F408" s="15"/>
      <c r="G408" s="15"/>
    </row>
    <row r="409" spans="1:7" x14ac:dyDescent="0.25">
      <c r="A409" s="15"/>
      <c r="B409" s="109" t="s">
        <v>848</v>
      </c>
      <c r="C409" s="118" t="s">
        <v>867</v>
      </c>
      <c r="D409" s="111" t="s">
        <v>438</v>
      </c>
      <c r="E409" s="98"/>
      <c r="F409" s="15"/>
      <c r="G409" s="15"/>
    </row>
    <row r="410" spans="1:7" x14ac:dyDescent="0.25">
      <c r="A410" s="15"/>
      <c r="B410" s="109" t="s">
        <v>848</v>
      </c>
      <c r="C410" s="118" t="s">
        <v>868</v>
      </c>
      <c r="D410" s="111" t="s">
        <v>438</v>
      </c>
      <c r="E410" s="98"/>
      <c r="F410" s="15"/>
      <c r="G410" s="15"/>
    </row>
    <row r="411" spans="1:7" x14ac:dyDescent="0.25">
      <c r="A411" s="15"/>
      <c r="B411" s="109" t="s">
        <v>848</v>
      </c>
      <c r="C411" s="118" t="s">
        <v>869</v>
      </c>
      <c r="D411" s="111" t="s">
        <v>252</v>
      </c>
      <c r="E411" s="98"/>
      <c r="F411" s="15"/>
      <c r="G411" s="15"/>
    </row>
    <row r="412" spans="1:7" x14ac:dyDescent="0.25">
      <c r="A412" s="15"/>
      <c r="B412" s="109" t="s">
        <v>848</v>
      </c>
      <c r="C412" s="118" t="s">
        <v>870</v>
      </c>
      <c r="D412" s="111" t="s">
        <v>438</v>
      </c>
      <c r="E412" s="98"/>
      <c r="F412" s="15"/>
      <c r="G412" s="15"/>
    </row>
    <row r="413" spans="1:7" x14ac:dyDescent="0.25">
      <c r="A413" s="15"/>
      <c r="B413" s="109" t="s">
        <v>848</v>
      </c>
      <c r="C413" s="118" t="s">
        <v>871</v>
      </c>
      <c r="D413" s="111" t="s">
        <v>438</v>
      </c>
      <c r="E413" s="98"/>
      <c r="F413" s="15"/>
      <c r="G413" s="15"/>
    </row>
    <row r="414" spans="1:7" x14ac:dyDescent="0.25">
      <c r="A414" s="15"/>
      <c r="B414" s="109" t="s">
        <v>848</v>
      </c>
      <c r="C414" s="118" t="s">
        <v>872</v>
      </c>
      <c r="D414" s="111" t="s">
        <v>438</v>
      </c>
      <c r="E414" s="98"/>
      <c r="F414" s="15"/>
      <c r="G414" s="15"/>
    </row>
    <row r="415" spans="1:7" x14ac:dyDescent="0.25">
      <c r="A415" s="15"/>
      <c r="B415" s="109" t="s">
        <v>848</v>
      </c>
      <c r="C415" s="118" t="s">
        <v>873</v>
      </c>
      <c r="D415" s="111" t="s">
        <v>438</v>
      </c>
      <c r="E415" s="98"/>
      <c r="F415" s="15"/>
      <c r="G415" s="15"/>
    </row>
    <row r="416" spans="1:7" x14ac:dyDescent="0.25">
      <c r="A416" s="15"/>
      <c r="B416" s="109" t="s">
        <v>848</v>
      </c>
      <c r="C416" s="118" t="s">
        <v>874</v>
      </c>
      <c r="D416" s="111" t="s">
        <v>702</v>
      </c>
      <c r="E416" s="119"/>
      <c r="F416" s="15"/>
      <c r="G416" s="15"/>
    </row>
    <row r="417" spans="1:7" ht="30" x14ac:dyDescent="0.25">
      <c r="A417" s="15"/>
      <c r="B417" s="109" t="s">
        <v>848</v>
      </c>
      <c r="C417" s="118" t="s">
        <v>875</v>
      </c>
      <c r="D417" s="111" t="s">
        <v>223</v>
      </c>
      <c r="E417" s="119"/>
      <c r="F417" s="15"/>
      <c r="G417" s="15"/>
    </row>
    <row r="418" spans="1:7" ht="14.25" customHeight="1" x14ac:dyDescent="0.25">
      <c r="A418" s="56"/>
      <c r="B418" s="57"/>
      <c r="C418" s="58" t="s">
        <v>876</v>
      </c>
      <c r="D418" s="59"/>
      <c r="E418" s="60"/>
      <c r="F418" s="15"/>
      <c r="G418" s="15"/>
    </row>
    <row r="419" spans="1:7" x14ac:dyDescent="0.25">
      <c r="A419" s="18" t="s">
        <v>262</v>
      </c>
      <c r="B419" s="109" t="s">
        <v>877</v>
      </c>
      <c r="C419" s="118" t="s">
        <v>878</v>
      </c>
      <c r="D419" s="111" t="s">
        <v>225</v>
      </c>
      <c r="E419" s="98"/>
      <c r="F419" s="15"/>
      <c r="G419" s="15"/>
    </row>
    <row r="420" spans="1:7" x14ac:dyDescent="0.25">
      <c r="A420" s="18"/>
      <c r="B420" s="109" t="s">
        <v>879</v>
      </c>
      <c r="C420" s="118" t="s">
        <v>880</v>
      </c>
      <c r="D420" s="111" t="s">
        <v>5</v>
      </c>
      <c r="E420" s="98"/>
      <c r="F420" s="15"/>
      <c r="G420" s="15"/>
    </row>
    <row r="421" spans="1:7" x14ac:dyDescent="0.25">
      <c r="A421" s="15"/>
      <c r="B421" s="109" t="s">
        <v>879</v>
      </c>
      <c r="C421" s="118" t="s">
        <v>881</v>
      </c>
      <c r="D421" s="111" t="s">
        <v>422</v>
      </c>
      <c r="E421" s="98"/>
      <c r="F421" s="15"/>
      <c r="G421" s="15"/>
    </row>
    <row r="422" spans="1:7" x14ac:dyDescent="0.25">
      <c r="A422" s="15"/>
      <c r="B422" s="109" t="s">
        <v>879</v>
      </c>
      <c r="C422" s="118" t="s">
        <v>882</v>
      </c>
      <c r="D422" s="111" t="s">
        <v>422</v>
      </c>
      <c r="E422" s="98"/>
      <c r="F422" s="15"/>
      <c r="G422" s="15"/>
    </row>
    <row r="423" spans="1:7" ht="30" x14ac:dyDescent="0.25">
      <c r="A423" s="15"/>
      <c r="B423" s="109" t="s">
        <v>883</v>
      </c>
      <c r="C423" s="118" t="s">
        <v>884</v>
      </c>
      <c r="D423" s="111" t="s">
        <v>239</v>
      </c>
      <c r="E423" s="98"/>
      <c r="F423" s="15"/>
      <c r="G423" s="15"/>
    </row>
    <row r="424" spans="1:7" x14ac:dyDescent="0.25">
      <c r="A424" s="15"/>
      <c r="B424" s="109" t="s">
        <v>883</v>
      </c>
      <c r="C424" s="118" t="s">
        <v>885</v>
      </c>
      <c r="D424" s="111" t="s">
        <v>424</v>
      </c>
      <c r="E424" s="98"/>
      <c r="F424" s="15"/>
      <c r="G424" s="15"/>
    </row>
    <row r="425" spans="1:7" ht="31.5" customHeight="1" x14ac:dyDescent="0.25">
      <c r="A425" s="15"/>
      <c r="B425" s="109" t="s">
        <v>883</v>
      </c>
      <c r="C425" s="118" t="s">
        <v>886</v>
      </c>
      <c r="D425" s="111" t="s">
        <v>10</v>
      </c>
      <c r="E425" s="98"/>
      <c r="F425" s="15"/>
      <c r="G425" s="15"/>
    </row>
    <row r="426" spans="1:7" x14ac:dyDescent="0.25">
      <c r="A426" s="15"/>
      <c r="B426" s="109" t="s">
        <v>883</v>
      </c>
      <c r="C426" s="118" t="s">
        <v>887</v>
      </c>
      <c r="D426" s="111" t="s">
        <v>10</v>
      </c>
      <c r="E426" s="98"/>
      <c r="F426" s="15"/>
      <c r="G426" s="15"/>
    </row>
    <row r="427" spans="1:7" x14ac:dyDescent="0.25">
      <c r="A427" s="15"/>
      <c r="B427" s="109" t="s">
        <v>883</v>
      </c>
      <c r="C427" s="118" t="s">
        <v>888</v>
      </c>
      <c r="D427" s="111" t="s">
        <v>259</v>
      </c>
      <c r="E427" s="98"/>
      <c r="F427" s="15"/>
      <c r="G427" s="15"/>
    </row>
    <row r="428" spans="1:7" x14ac:dyDescent="0.25">
      <c r="A428" s="15"/>
      <c r="B428" s="109" t="s">
        <v>883</v>
      </c>
      <c r="C428" s="118" t="s">
        <v>889</v>
      </c>
      <c r="D428" s="111" t="s">
        <v>29</v>
      </c>
      <c r="E428" s="98"/>
      <c r="F428" s="15"/>
      <c r="G428" s="15"/>
    </row>
    <row r="429" spans="1:7" x14ac:dyDescent="0.25">
      <c r="A429" s="15"/>
      <c r="B429" s="109" t="s">
        <v>883</v>
      </c>
      <c r="C429" s="118" t="s">
        <v>890</v>
      </c>
      <c r="D429" s="111" t="s">
        <v>259</v>
      </c>
      <c r="E429" s="15"/>
      <c r="F429" s="15"/>
      <c r="G429" s="15"/>
    </row>
    <row r="430" spans="1:7" x14ac:dyDescent="0.25">
      <c r="A430" s="15"/>
      <c r="B430" s="109" t="s">
        <v>883</v>
      </c>
      <c r="C430" s="118" t="s">
        <v>891</v>
      </c>
      <c r="D430" s="111" t="s">
        <v>225</v>
      </c>
      <c r="E430" s="15"/>
      <c r="F430" s="15"/>
      <c r="G430" s="15"/>
    </row>
    <row r="431" spans="1:7" x14ac:dyDescent="0.25">
      <c r="A431" s="15"/>
      <c r="B431" s="109" t="s">
        <v>883</v>
      </c>
      <c r="C431" s="118" t="s">
        <v>892</v>
      </c>
      <c r="D431" s="111" t="s">
        <v>14</v>
      </c>
      <c r="E431" s="15"/>
      <c r="F431" s="15"/>
      <c r="G431" s="15"/>
    </row>
    <row r="432" spans="1:7" x14ac:dyDescent="0.25">
      <c r="A432" s="15"/>
      <c r="B432" s="15"/>
      <c r="C432" s="15"/>
      <c r="D432" s="15"/>
      <c r="E432" s="15"/>
      <c r="F432" s="15"/>
      <c r="G432" s="15"/>
    </row>
    <row r="433" spans="1:7" x14ac:dyDescent="0.25">
      <c r="A433" s="56"/>
      <c r="B433" s="57"/>
      <c r="C433" s="58" t="s">
        <v>893</v>
      </c>
      <c r="D433" s="59"/>
      <c r="E433" s="60"/>
      <c r="F433" s="15"/>
      <c r="G433" s="15"/>
    </row>
    <row r="434" spans="1:7" x14ac:dyDescent="0.25">
      <c r="A434" s="18" t="s">
        <v>266</v>
      </c>
      <c r="B434" s="109" t="s">
        <v>894</v>
      </c>
      <c r="C434" s="118" t="s">
        <v>895</v>
      </c>
      <c r="D434" s="111" t="s">
        <v>441</v>
      </c>
      <c r="E434" s="98"/>
      <c r="F434" s="15"/>
      <c r="G434" s="15"/>
    </row>
    <row r="435" spans="1:7" x14ac:dyDescent="0.25">
      <c r="A435" s="18"/>
      <c r="B435" s="109" t="s">
        <v>894</v>
      </c>
      <c r="C435" s="118" t="s">
        <v>896</v>
      </c>
      <c r="D435" s="111" t="s">
        <v>422</v>
      </c>
      <c r="E435" s="98"/>
      <c r="F435" s="15"/>
      <c r="G435" s="15"/>
    </row>
    <row r="436" spans="1:7" x14ac:dyDescent="0.25">
      <c r="A436" s="18"/>
      <c r="B436" s="109" t="s">
        <v>894</v>
      </c>
      <c r="C436" s="118" t="s">
        <v>897</v>
      </c>
      <c r="D436" s="111" t="s">
        <v>259</v>
      </c>
      <c r="E436" s="98"/>
      <c r="F436" s="15"/>
      <c r="G436" s="15"/>
    </row>
    <row r="437" spans="1:7" x14ac:dyDescent="0.25">
      <c r="A437" s="18"/>
      <c r="B437" s="109" t="s">
        <v>894</v>
      </c>
      <c r="C437" s="118" t="s">
        <v>898</v>
      </c>
      <c r="D437" s="111" t="s">
        <v>422</v>
      </c>
      <c r="E437" s="98"/>
      <c r="F437" s="15"/>
      <c r="G437" s="15"/>
    </row>
    <row r="438" spans="1:7" x14ac:dyDescent="0.25">
      <c r="A438" s="18"/>
      <c r="B438" s="109" t="s">
        <v>894</v>
      </c>
      <c r="C438" s="118" t="s">
        <v>899</v>
      </c>
      <c r="D438" s="111" t="s">
        <v>261</v>
      </c>
      <c r="E438" s="98"/>
      <c r="F438" s="15"/>
      <c r="G438" s="15"/>
    </row>
    <row r="439" spans="1:7" x14ac:dyDescent="0.25">
      <c r="A439" s="18"/>
      <c r="B439" s="109" t="s">
        <v>894</v>
      </c>
      <c r="C439" s="118" t="s">
        <v>900</v>
      </c>
      <c r="D439" s="111" t="s">
        <v>426</v>
      </c>
      <c r="E439" s="98"/>
      <c r="F439" s="15"/>
      <c r="G439" s="15"/>
    </row>
    <row r="440" spans="1:7" x14ac:dyDescent="0.25">
      <c r="A440" s="18"/>
      <c r="B440" s="109" t="s">
        <v>894</v>
      </c>
      <c r="C440" s="118" t="s">
        <v>901</v>
      </c>
      <c r="D440" s="111" t="s">
        <v>702</v>
      </c>
      <c r="E440" s="98"/>
      <c r="F440" s="15"/>
      <c r="G440" s="15"/>
    </row>
    <row r="441" spans="1:7" x14ac:dyDescent="0.25">
      <c r="A441" s="18"/>
      <c r="B441" s="109" t="s">
        <v>894</v>
      </c>
      <c r="C441" s="118" t="s">
        <v>902</v>
      </c>
      <c r="D441" s="111" t="s">
        <v>424</v>
      </c>
      <c r="E441" s="98"/>
      <c r="F441" s="15"/>
      <c r="G441" s="15"/>
    </row>
    <row r="442" spans="1:7" x14ac:dyDescent="0.25">
      <c r="A442" s="18"/>
      <c r="B442" s="109" t="s">
        <v>894</v>
      </c>
      <c r="C442" s="118" t="s">
        <v>903</v>
      </c>
      <c r="D442" s="111" t="s">
        <v>424</v>
      </c>
      <c r="E442" s="98"/>
      <c r="F442" s="15"/>
      <c r="G442" s="15"/>
    </row>
    <row r="443" spans="1:7" x14ac:dyDescent="0.25">
      <c r="A443" s="18"/>
      <c r="B443" s="109" t="s">
        <v>894</v>
      </c>
      <c r="C443" s="118"/>
      <c r="D443" s="111"/>
      <c r="E443" s="98"/>
      <c r="F443" s="15"/>
      <c r="G443" s="15"/>
    </row>
    <row r="444" spans="1:7" x14ac:dyDescent="0.25">
      <c r="A444" s="18"/>
      <c r="B444" s="109" t="s">
        <v>894</v>
      </c>
      <c r="C444" s="118"/>
      <c r="D444" s="111"/>
      <c r="E444" s="98"/>
      <c r="F444" s="15"/>
      <c r="G444" s="15"/>
    </row>
    <row r="445" spans="1:7" x14ac:dyDescent="0.25">
      <c r="A445" s="18"/>
      <c r="B445" s="109" t="s">
        <v>894</v>
      </c>
      <c r="C445" s="118"/>
      <c r="D445" s="111"/>
      <c r="E445" s="98"/>
      <c r="F445" s="15"/>
      <c r="G445" s="15"/>
    </row>
    <row r="446" spans="1:7" x14ac:dyDescent="0.25">
      <c r="A446" s="18"/>
      <c r="B446" s="109" t="s">
        <v>894</v>
      </c>
      <c r="C446" s="118"/>
      <c r="D446" s="111"/>
      <c r="E446" s="98"/>
      <c r="F446" s="15"/>
      <c r="G446" s="15"/>
    </row>
    <row r="447" spans="1:7" x14ac:dyDescent="0.25">
      <c r="A447" s="15"/>
      <c r="B447" s="15"/>
      <c r="C447" s="15"/>
      <c r="D447" s="15"/>
      <c r="E447" s="15"/>
      <c r="F447" s="15"/>
      <c r="G447" s="15"/>
    </row>
    <row r="448" spans="1:7" x14ac:dyDescent="0.25">
      <c r="A448" s="18" t="s">
        <v>270</v>
      </c>
      <c r="B448" s="120" t="s">
        <v>904</v>
      </c>
      <c r="C448" s="15" t="s">
        <v>905</v>
      </c>
      <c r="D448" s="15" t="s">
        <v>11</v>
      </c>
      <c r="E448" s="15"/>
      <c r="F448" s="15"/>
      <c r="G448" s="15"/>
    </row>
    <row r="449" spans="1:7" x14ac:dyDescent="0.25">
      <c r="A449" s="15"/>
      <c r="B449" s="15"/>
      <c r="C449" s="15"/>
      <c r="D449" s="15"/>
      <c r="E449" s="15"/>
      <c r="F449" s="15"/>
      <c r="G449" s="15"/>
    </row>
    <row r="450" spans="1:7" x14ac:dyDescent="0.25">
      <c r="A450" s="15"/>
      <c r="B450" s="15"/>
      <c r="C450" s="15"/>
      <c r="D450" s="15"/>
      <c r="E450" s="15"/>
      <c r="F450" s="15"/>
      <c r="G450" s="15"/>
    </row>
    <row r="451" spans="1:7" x14ac:dyDescent="0.25">
      <c r="A451" s="15"/>
      <c r="B451" s="15"/>
      <c r="C451" s="15"/>
      <c r="D451" s="15"/>
      <c r="E451" s="15"/>
      <c r="F451" s="15"/>
      <c r="G451" s="15"/>
    </row>
    <row r="452" spans="1:7" x14ac:dyDescent="0.25">
      <c r="A452" s="15"/>
      <c r="B452" s="15"/>
      <c r="C452" s="15"/>
      <c r="D452" s="15"/>
      <c r="E452" s="15"/>
      <c r="F452" s="15"/>
      <c r="G452" s="15"/>
    </row>
    <row r="453" spans="1:7" x14ac:dyDescent="0.25">
      <c r="A453" s="15"/>
      <c r="B453" s="15"/>
      <c r="C453" s="15"/>
      <c r="D453" s="15"/>
      <c r="E453" s="15"/>
      <c r="F453" s="15"/>
      <c r="G453" s="15"/>
    </row>
    <row r="454" spans="1:7" x14ac:dyDescent="0.25">
      <c r="A454" s="15"/>
      <c r="B454" s="15"/>
      <c r="C454" s="15"/>
      <c r="D454" s="15"/>
      <c r="E454" s="15"/>
      <c r="F454" s="15"/>
      <c r="G454" s="15"/>
    </row>
    <row r="455" spans="1:7" x14ac:dyDescent="0.25">
      <c r="A455" s="15"/>
      <c r="B455" s="15"/>
      <c r="C455" s="15"/>
      <c r="D455" s="15"/>
      <c r="E455" s="15"/>
      <c r="F455" s="15"/>
      <c r="G455" s="15"/>
    </row>
    <row r="456" spans="1:7" x14ac:dyDescent="0.25">
      <c r="A456" s="15"/>
      <c r="B456" s="15"/>
      <c r="C456" s="15"/>
      <c r="D456" s="15"/>
      <c r="E456" s="15"/>
      <c r="F456" s="15"/>
      <c r="G456" s="15"/>
    </row>
    <row r="457" spans="1:7" x14ac:dyDescent="0.25">
      <c r="A457" s="15"/>
      <c r="B457" s="15"/>
      <c r="C457" s="15"/>
      <c r="D457" s="15"/>
      <c r="E457" s="15"/>
      <c r="F457" s="15"/>
      <c r="G457" s="15"/>
    </row>
    <row r="458" spans="1:7" x14ac:dyDescent="0.25">
      <c r="A458" s="15"/>
      <c r="B458" s="15"/>
      <c r="C458" s="15"/>
      <c r="D458" s="15"/>
      <c r="E458" s="15"/>
      <c r="F458" s="15"/>
      <c r="G458" s="15"/>
    </row>
    <row r="459" spans="1:7" x14ac:dyDescent="0.25">
      <c r="A459" s="15"/>
      <c r="B459" s="15"/>
      <c r="C459" s="15"/>
      <c r="D459" s="15"/>
      <c r="E459" s="15"/>
      <c r="F459" s="15"/>
      <c r="G459" s="15"/>
    </row>
    <row r="460" spans="1:7" x14ac:dyDescent="0.25">
      <c r="A460" s="15"/>
      <c r="B460" s="15"/>
      <c r="C460" s="15"/>
      <c r="D460" s="15"/>
      <c r="E460" s="15"/>
      <c r="F460" s="15"/>
      <c r="G460" s="15"/>
    </row>
    <row r="461" spans="1:7" x14ac:dyDescent="0.25">
      <c r="A461" s="15"/>
      <c r="B461" s="15"/>
      <c r="C461" s="15"/>
      <c r="D461" s="15"/>
      <c r="E461" s="15"/>
      <c r="F461" s="15"/>
      <c r="G461" s="15"/>
    </row>
    <row r="462" spans="1:7" x14ac:dyDescent="0.25">
      <c r="A462" s="15"/>
      <c r="B462" s="15"/>
      <c r="C462" s="15"/>
      <c r="D462" s="15"/>
      <c r="E462" s="15"/>
      <c r="F462" s="15"/>
      <c r="G462" s="15"/>
    </row>
    <row r="463" spans="1:7" x14ac:dyDescent="0.25">
      <c r="A463" s="15"/>
      <c r="B463" s="15"/>
      <c r="C463" s="15"/>
      <c r="D463" s="15"/>
      <c r="E463" s="15"/>
      <c r="F463" s="15"/>
      <c r="G463" s="15"/>
    </row>
    <row r="464" spans="1:7" x14ac:dyDescent="0.25">
      <c r="A464" s="15"/>
      <c r="B464" s="15"/>
      <c r="C464" s="15"/>
      <c r="D464" s="15"/>
      <c r="E464" s="15"/>
      <c r="F464" s="15"/>
      <c r="G464" s="15"/>
    </row>
    <row r="465" spans="1:7" x14ac:dyDescent="0.25">
      <c r="A465" s="15"/>
      <c r="B465" s="15"/>
      <c r="C465" s="15"/>
      <c r="D465" s="15"/>
      <c r="E465" s="15"/>
      <c r="F465" s="15"/>
      <c r="G465" s="15"/>
    </row>
    <row r="466" spans="1:7" x14ac:dyDescent="0.25">
      <c r="A466" s="15"/>
      <c r="B466" s="15"/>
      <c r="C466" s="15"/>
      <c r="D466" s="15"/>
      <c r="E466" s="15"/>
      <c r="F466" s="15"/>
      <c r="G466" s="15"/>
    </row>
    <row r="467" spans="1:7" x14ac:dyDescent="0.25">
      <c r="A467" s="15"/>
      <c r="B467" s="15"/>
      <c r="C467" s="15"/>
      <c r="D467" s="15"/>
      <c r="E467" s="15"/>
      <c r="F467" s="15"/>
      <c r="G467" s="15"/>
    </row>
    <row r="468" spans="1:7" x14ac:dyDescent="0.25">
      <c r="A468" s="15"/>
      <c r="B468" s="15"/>
      <c r="C468" s="15"/>
      <c r="D468" s="15"/>
      <c r="E468" s="15"/>
      <c r="F468" s="15"/>
      <c r="G468" s="15"/>
    </row>
    <row r="469" spans="1:7" x14ac:dyDescent="0.25">
      <c r="A469" s="15"/>
      <c r="B469" s="15"/>
      <c r="C469" s="15"/>
      <c r="D469" s="15"/>
      <c r="E469" s="15"/>
      <c r="F469" s="15"/>
      <c r="G469" s="15"/>
    </row>
    <row r="470" spans="1:7" x14ac:dyDescent="0.25">
      <c r="A470" s="15"/>
      <c r="B470" s="15"/>
      <c r="C470" s="15"/>
      <c r="D470" s="15"/>
      <c r="E470" s="15"/>
      <c r="F470" s="15"/>
      <c r="G470" s="15"/>
    </row>
    <row r="471" spans="1:7" x14ac:dyDescent="0.25">
      <c r="A471" s="15"/>
      <c r="B471" s="15"/>
      <c r="C471" s="15"/>
      <c r="D471" s="15"/>
      <c r="E471" s="15"/>
      <c r="F471" s="15"/>
      <c r="G471" s="15"/>
    </row>
    <row r="472" spans="1:7" x14ac:dyDescent="0.25">
      <c r="A472" s="15"/>
      <c r="B472" s="15"/>
      <c r="C472" s="15"/>
      <c r="D472" s="15"/>
      <c r="E472" s="15"/>
      <c r="F472" s="15"/>
      <c r="G472" s="15"/>
    </row>
    <row r="473" spans="1:7" x14ac:dyDescent="0.25">
      <c r="A473" s="15"/>
      <c r="B473" s="15"/>
      <c r="C473" s="15"/>
      <c r="D473" s="15"/>
      <c r="E473" s="15"/>
      <c r="F473" s="15"/>
      <c r="G473" s="15"/>
    </row>
    <row r="474" spans="1:7" x14ac:dyDescent="0.25">
      <c r="A474" s="15"/>
      <c r="B474" s="15"/>
      <c r="C474" s="15"/>
      <c r="D474" s="15"/>
      <c r="E474" s="15"/>
      <c r="F474" s="15"/>
      <c r="G474" s="15"/>
    </row>
    <row r="475" spans="1:7" x14ac:dyDescent="0.25">
      <c r="A475" s="15"/>
      <c r="B475" s="15"/>
      <c r="C475" s="15"/>
      <c r="D475" s="15"/>
      <c r="E475" s="15"/>
      <c r="F475" s="15"/>
      <c r="G475" s="15"/>
    </row>
    <row r="476" spans="1:7" x14ac:dyDescent="0.25">
      <c r="A476" s="15"/>
      <c r="B476" s="15"/>
      <c r="C476" s="15"/>
      <c r="D476" s="15"/>
      <c r="E476" s="15"/>
      <c r="F476" s="15"/>
      <c r="G476" s="15"/>
    </row>
    <row r="477" spans="1:7" x14ac:dyDescent="0.25">
      <c r="A477" s="15"/>
      <c r="B477" s="15"/>
      <c r="C477" s="15"/>
      <c r="D477" s="15"/>
      <c r="E477" s="15"/>
      <c r="F477" s="15"/>
      <c r="G477" s="15"/>
    </row>
    <row r="478" spans="1:7" x14ac:dyDescent="0.25">
      <c r="A478" s="15"/>
      <c r="B478" s="15"/>
      <c r="C478" s="15"/>
      <c r="D478" s="15"/>
      <c r="E478" s="15"/>
      <c r="F478" s="15"/>
      <c r="G478" s="15"/>
    </row>
    <row r="479" spans="1:7" x14ac:dyDescent="0.25">
      <c r="A479" s="15"/>
      <c r="B479" s="15"/>
      <c r="C479" s="15"/>
      <c r="D479" s="15"/>
      <c r="E479" s="15"/>
      <c r="F479" s="15"/>
      <c r="G479" s="15"/>
    </row>
    <row r="480" spans="1:7" x14ac:dyDescent="0.25">
      <c r="A480" s="15"/>
      <c r="B480" s="15"/>
      <c r="C480" s="15"/>
      <c r="D480" s="15"/>
      <c r="E480" s="15"/>
      <c r="F480" s="15"/>
      <c r="G480" s="15"/>
    </row>
    <row r="481" spans="1:7" x14ac:dyDescent="0.25">
      <c r="A481" s="15"/>
      <c r="B481" s="15"/>
      <c r="C481" s="15"/>
      <c r="D481" s="15"/>
      <c r="E481" s="15"/>
      <c r="F481" s="15"/>
      <c r="G481" s="15"/>
    </row>
    <row r="482" spans="1:7" x14ac:dyDescent="0.25">
      <c r="A482" s="15"/>
      <c r="B482" s="15"/>
      <c r="C482" s="15"/>
      <c r="D482" s="15"/>
      <c r="E482" s="15"/>
      <c r="F482" s="15"/>
      <c r="G482" s="15"/>
    </row>
    <row r="483" spans="1:7" x14ac:dyDescent="0.25">
      <c r="A483" s="15"/>
      <c r="B483" s="15"/>
      <c r="C483" s="15"/>
      <c r="D483" s="15"/>
      <c r="E483" s="15"/>
      <c r="F483" s="15"/>
      <c r="G483" s="15"/>
    </row>
    <row r="484" spans="1:7" x14ac:dyDescent="0.25">
      <c r="A484" s="15"/>
      <c r="B484" s="15"/>
      <c r="C484" s="15"/>
      <c r="D484" s="15"/>
      <c r="E484" s="15"/>
      <c r="F484" s="15"/>
      <c r="G484" s="15"/>
    </row>
    <row r="485" spans="1:7" x14ac:dyDescent="0.25">
      <c r="A485" s="15"/>
      <c r="B485" s="15"/>
      <c r="C485" s="15"/>
      <c r="D485" s="15"/>
      <c r="E485" s="15"/>
      <c r="F485" s="15"/>
      <c r="G485" s="15"/>
    </row>
    <row r="486" spans="1:7" x14ac:dyDescent="0.25">
      <c r="A486" s="15"/>
      <c r="B486" s="15"/>
      <c r="C486" s="15"/>
      <c r="D486" s="15"/>
      <c r="E486" s="15"/>
      <c r="F486" s="15"/>
      <c r="G486" s="15"/>
    </row>
    <row r="487" spans="1:7" x14ac:dyDescent="0.25">
      <c r="A487" s="15"/>
      <c r="B487" s="15"/>
      <c r="C487" s="15"/>
      <c r="D487" s="15"/>
      <c r="E487" s="15"/>
      <c r="F487" s="15"/>
      <c r="G487" s="15"/>
    </row>
    <row r="488" spans="1:7" x14ac:dyDescent="0.25">
      <c r="A488" s="15"/>
      <c r="B488" s="15"/>
      <c r="C488" s="15"/>
      <c r="D488" s="15"/>
      <c r="E488" s="15"/>
      <c r="F488" s="15"/>
      <c r="G488" s="15"/>
    </row>
    <row r="489" spans="1:7" x14ac:dyDescent="0.25">
      <c r="A489" s="15"/>
      <c r="B489" s="15"/>
      <c r="C489" s="15"/>
      <c r="D489" s="15"/>
      <c r="E489" s="15"/>
      <c r="F489" s="15"/>
      <c r="G489" s="15"/>
    </row>
    <row r="490" spans="1:7" x14ac:dyDescent="0.25">
      <c r="A490" s="15"/>
      <c r="B490" s="15"/>
      <c r="C490" s="15"/>
      <c r="D490" s="15"/>
      <c r="E490" s="15"/>
      <c r="F490" s="15"/>
      <c r="G490" s="15"/>
    </row>
    <row r="491" spans="1:7" x14ac:dyDescent="0.25">
      <c r="A491" s="15"/>
      <c r="B491" s="15"/>
      <c r="C491" s="15"/>
      <c r="D491" s="15"/>
      <c r="E491" s="15"/>
      <c r="F491" s="15"/>
      <c r="G491" s="15"/>
    </row>
    <row r="492" spans="1:7" x14ac:dyDescent="0.25">
      <c r="A492" s="15"/>
      <c r="B492" s="15"/>
      <c r="C492" s="15"/>
      <c r="D492" s="15"/>
      <c r="E492" s="15"/>
      <c r="F492" s="15"/>
      <c r="G492" s="15"/>
    </row>
    <row r="493" spans="1:7" x14ac:dyDescent="0.25">
      <c r="A493" s="15"/>
      <c r="B493" s="15"/>
      <c r="C493" s="15"/>
      <c r="D493" s="15"/>
      <c r="E493" s="15"/>
      <c r="F493" s="15"/>
      <c r="G493" s="15"/>
    </row>
    <row r="494" spans="1:7" x14ac:dyDescent="0.25">
      <c r="A494" s="15"/>
      <c r="B494" s="15"/>
      <c r="C494" s="15"/>
      <c r="D494" s="15"/>
      <c r="E494" s="15"/>
      <c r="F494" s="15"/>
      <c r="G494" s="15"/>
    </row>
    <row r="495" spans="1:7" x14ac:dyDescent="0.25">
      <c r="A495" s="15"/>
      <c r="B495" s="15"/>
      <c r="C495" s="15"/>
      <c r="D495" s="15"/>
      <c r="E495" s="15"/>
      <c r="F495" s="15"/>
      <c r="G495" s="15"/>
    </row>
    <row r="496" spans="1:7" x14ac:dyDescent="0.25">
      <c r="A496" s="15"/>
      <c r="B496" s="15"/>
      <c r="C496" s="15"/>
      <c r="D496" s="15"/>
      <c r="E496" s="15"/>
      <c r="F496" s="15"/>
      <c r="G496" s="15"/>
    </row>
    <row r="497" spans="1:7" x14ac:dyDescent="0.25">
      <c r="A497" s="15"/>
      <c r="B497" s="15"/>
      <c r="C497" s="15"/>
      <c r="D497" s="15"/>
      <c r="E497" s="15"/>
      <c r="F497" s="15"/>
      <c r="G497" s="15"/>
    </row>
    <row r="498" spans="1:7" x14ac:dyDescent="0.25">
      <c r="A498" s="15"/>
      <c r="B498" s="15"/>
      <c r="C498" s="15"/>
      <c r="D498" s="15"/>
      <c r="E498" s="15"/>
      <c r="F498" s="15"/>
      <c r="G498" s="15"/>
    </row>
    <row r="499" spans="1:7" x14ac:dyDescent="0.25">
      <c r="A499" s="15"/>
      <c r="B499" s="15"/>
      <c r="C499" s="15"/>
      <c r="D499" s="15"/>
      <c r="E499" s="15"/>
      <c r="F499" s="15"/>
      <c r="G499" s="15"/>
    </row>
    <row r="500" spans="1:7" x14ac:dyDescent="0.25">
      <c r="A500" s="15"/>
      <c r="B500" s="15"/>
      <c r="C500" s="15"/>
      <c r="D500" s="15"/>
      <c r="E500" s="15"/>
      <c r="F500" s="15"/>
      <c r="G500" s="15"/>
    </row>
    <row r="501" spans="1:7" x14ac:dyDescent="0.25">
      <c r="A501" s="15"/>
      <c r="B501" s="15"/>
      <c r="C501" s="15"/>
      <c r="D501" s="15"/>
      <c r="E501" s="15"/>
      <c r="F501" s="15"/>
      <c r="G501" s="15"/>
    </row>
    <row r="502" spans="1:7" x14ac:dyDescent="0.25">
      <c r="A502" s="15"/>
      <c r="B502" s="15"/>
      <c r="C502" s="15"/>
      <c r="D502" s="15"/>
      <c r="E502" s="15"/>
      <c r="F502" s="15"/>
      <c r="G502" s="15"/>
    </row>
    <row r="503" spans="1:7" x14ac:dyDescent="0.25">
      <c r="A503" s="15"/>
      <c r="B503" s="15"/>
      <c r="C503" s="15"/>
      <c r="D503" s="15"/>
      <c r="E503" s="15"/>
      <c r="F503" s="15"/>
      <c r="G503" s="15"/>
    </row>
    <row r="504" spans="1:7" x14ac:dyDescent="0.25">
      <c r="A504" s="15"/>
      <c r="B504" s="15"/>
      <c r="C504" s="15"/>
      <c r="D504" s="15"/>
      <c r="E504" s="15"/>
      <c r="F504" s="15"/>
      <c r="G504" s="15"/>
    </row>
    <row r="505" spans="1:7" x14ac:dyDescent="0.25">
      <c r="A505" s="15"/>
      <c r="B505" s="15"/>
      <c r="C505" s="15"/>
      <c r="D505" s="15"/>
      <c r="E505" s="15"/>
      <c r="F505" s="15"/>
      <c r="G505" s="15"/>
    </row>
    <row r="506" spans="1:7" x14ac:dyDescent="0.25">
      <c r="A506" s="15"/>
      <c r="B506" s="15"/>
      <c r="C506" s="15"/>
      <c r="D506" s="15"/>
      <c r="E506" s="15"/>
      <c r="F506" s="15"/>
      <c r="G506" s="15"/>
    </row>
    <row r="507" spans="1:7" x14ac:dyDescent="0.25">
      <c r="A507" s="15"/>
      <c r="B507" s="15"/>
      <c r="C507" s="15"/>
      <c r="D507" s="15"/>
      <c r="E507" s="15"/>
      <c r="F507" s="15"/>
      <c r="G507" s="15"/>
    </row>
    <row r="508" spans="1:7" x14ac:dyDescent="0.25">
      <c r="A508" s="15"/>
      <c r="B508" s="15"/>
      <c r="C508" s="15"/>
      <c r="D508" s="15"/>
      <c r="E508" s="15"/>
      <c r="F508" s="15"/>
      <c r="G508" s="15"/>
    </row>
    <row r="509" spans="1:7" x14ac:dyDescent="0.25">
      <c r="A509" s="15"/>
      <c r="B509" s="15"/>
      <c r="C509" s="15"/>
      <c r="D509" s="15"/>
      <c r="E509" s="15"/>
      <c r="F509" s="15"/>
      <c r="G509" s="15"/>
    </row>
    <row r="510" spans="1:7" x14ac:dyDescent="0.25">
      <c r="A510" s="15"/>
      <c r="B510" s="15"/>
      <c r="C510" s="15"/>
      <c r="D510" s="15"/>
      <c r="E510" s="15"/>
      <c r="F510" s="15"/>
      <c r="G510" s="15"/>
    </row>
    <row r="511" spans="1:7" x14ac:dyDescent="0.25">
      <c r="A511" s="15"/>
      <c r="B511" s="15"/>
      <c r="C511" s="15"/>
      <c r="D511" s="15"/>
      <c r="E511" s="15"/>
      <c r="F511" s="15"/>
      <c r="G511" s="15"/>
    </row>
    <row r="512" spans="1:7" x14ac:dyDescent="0.25">
      <c r="A512" s="15"/>
      <c r="B512" s="15"/>
      <c r="C512" s="15"/>
      <c r="D512" s="15"/>
      <c r="E512" s="15"/>
      <c r="F512" s="15"/>
      <c r="G512" s="15"/>
    </row>
    <row r="513" spans="1:7" x14ac:dyDescent="0.25">
      <c r="A513" s="15"/>
      <c r="B513" s="15"/>
      <c r="C513" s="15"/>
      <c r="D513" s="15"/>
      <c r="E513" s="15"/>
      <c r="F513" s="15"/>
      <c r="G513" s="15"/>
    </row>
    <row r="514" spans="1:7" x14ac:dyDescent="0.25">
      <c r="A514" s="15"/>
      <c r="B514" s="15"/>
      <c r="C514" s="15"/>
      <c r="D514" s="15"/>
      <c r="E514" s="15"/>
      <c r="F514" s="15"/>
      <c r="G514" s="15"/>
    </row>
    <row r="515" spans="1:7" x14ac:dyDescent="0.25">
      <c r="A515" s="15"/>
      <c r="B515" s="15"/>
      <c r="C515" s="15"/>
      <c r="D515" s="15"/>
      <c r="E515" s="15"/>
      <c r="F515" s="15"/>
      <c r="G515" s="15"/>
    </row>
    <row r="516" spans="1:7" x14ac:dyDescent="0.25">
      <c r="A516" s="15"/>
      <c r="B516" s="15"/>
      <c r="C516" s="15"/>
      <c r="D516" s="15"/>
      <c r="E516" s="15"/>
      <c r="F516" s="15"/>
      <c r="G516" s="15"/>
    </row>
    <row r="517" spans="1:7" x14ac:dyDescent="0.25">
      <c r="A517" s="15"/>
      <c r="B517" s="15"/>
      <c r="C517" s="15"/>
      <c r="D517" s="15"/>
      <c r="E517" s="15"/>
      <c r="F517" s="15"/>
      <c r="G517" s="15"/>
    </row>
    <row r="518" spans="1:7" x14ac:dyDescent="0.25">
      <c r="A518" s="15"/>
      <c r="B518" s="15"/>
      <c r="C518" s="15"/>
      <c r="D518" s="15"/>
      <c r="E518" s="15"/>
      <c r="F518" s="15"/>
      <c r="G518" s="15"/>
    </row>
    <row r="519" spans="1:7" x14ac:dyDescent="0.25">
      <c r="A519" s="15"/>
      <c r="B519" s="15"/>
      <c r="C519" s="15"/>
      <c r="D519" s="15"/>
      <c r="E519" s="15"/>
      <c r="F519" s="15"/>
      <c r="G519" s="15"/>
    </row>
    <row r="520" spans="1:7" x14ac:dyDescent="0.25">
      <c r="A520" s="15"/>
      <c r="B520" s="15"/>
      <c r="C520" s="15"/>
      <c r="D520" s="15"/>
      <c r="E520" s="15"/>
      <c r="F520" s="15"/>
      <c r="G520" s="15"/>
    </row>
    <row r="521" spans="1:7" x14ac:dyDescent="0.25">
      <c r="A521" s="15"/>
      <c r="B521" s="15"/>
      <c r="C521" s="15"/>
      <c r="D521" s="15"/>
      <c r="E521" s="15"/>
      <c r="F521" s="15"/>
      <c r="G521" s="15"/>
    </row>
    <row r="522" spans="1:7" x14ac:dyDescent="0.25">
      <c r="A522" s="15"/>
      <c r="B522" s="15"/>
      <c r="C522" s="15"/>
      <c r="D522" s="15"/>
      <c r="E522" s="15"/>
      <c r="F522" s="15"/>
      <c r="G522" s="15"/>
    </row>
    <row r="523" spans="1:7" x14ac:dyDescent="0.25">
      <c r="A523" s="15"/>
      <c r="B523" s="15"/>
      <c r="C523" s="15"/>
      <c r="D523" s="15"/>
      <c r="E523" s="15"/>
      <c r="F523" s="15"/>
      <c r="G523" s="15"/>
    </row>
    <row r="524" spans="1:7" x14ac:dyDescent="0.25">
      <c r="A524" s="15"/>
      <c r="B524" s="15"/>
      <c r="C524" s="15"/>
      <c r="D524" s="15"/>
      <c r="E524" s="15"/>
      <c r="F524" s="15"/>
      <c r="G524" s="15"/>
    </row>
    <row r="525" spans="1:7" x14ac:dyDescent="0.25">
      <c r="A525" s="15"/>
      <c r="B525" s="15"/>
      <c r="C525" s="15"/>
      <c r="D525" s="15"/>
      <c r="E525" s="15"/>
      <c r="F525" s="15"/>
      <c r="G525" s="15"/>
    </row>
    <row r="526" spans="1:7" x14ac:dyDescent="0.25">
      <c r="A526" s="15"/>
      <c r="B526" s="15"/>
      <c r="C526" s="15"/>
      <c r="D526" s="15"/>
      <c r="E526" s="15"/>
      <c r="F526" s="15"/>
      <c r="G526" s="15"/>
    </row>
    <row r="527" spans="1:7" x14ac:dyDescent="0.25">
      <c r="A527" s="15"/>
      <c r="B527" s="15"/>
      <c r="C527" s="15"/>
      <c r="D527" s="15"/>
      <c r="E527" s="15"/>
      <c r="F527" s="15"/>
      <c r="G527" s="15"/>
    </row>
    <row r="528" spans="1:7" x14ac:dyDescent="0.25">
      <c r="A528" s="15"/>
      <c r="B528" s="15"/>
      <c r="C528" s="15"/>
      <c r="D528" s="15"/>
      <c r="E528" s="15"/>
      <c r="F528" s="15"/>
      <c r="G528" s="15"/>
    </row>
    <row r="529" spans="1:7" x14ac:dyDescent="0.25">
      <c r="A529" s="15"/>
      <c r="B529" s="15"/>
      <c r="C529" s="15"/>
      <c r="D529" s="15"/>
      <c r="E529" s="15"/>
      <c r="F529" s="15"/>
      <c r="G529" s="15"/>
    </row>
    <row r="530" spans="1:7" x14ac:dyDescent="0.25">
      <c r="A530" s="15"/>
      <c r="B530" s="15"/>
      <c r="C530" s="15"/>
      <c r="D530" s="15"/>
      <c r="E530" s="15"/>
      <c r="F530" s="15"/>
      <c r="G530" s="15"/>
    </row>
    <row r="531" spans="1:7" x14ac:dyDescent="0.25">
      <c r="A531" s="15"/>
      <c r="B531" s="15"/>
      <c r="C531" s="15"/>
      <c r="D531" s="15"/>
      <c r="E531" s="15"/>
      <c r="F531" s="15"/>
      <c r="G531" s="15"/>
    </row>
    <row r="532" spans="1:7" x14ac:dyDescent="0.25">
      <c r="A532" s="15"/>
      <c r="B532" s="15"/>
      <c r="C532" s="15"/>
      <c r="D532" s="15"/>
      <c r="E532" s="15"/>
      <c r="F532" s="15"/>
      <c r="G532" s="15"/>
    </row>
    <row r="533" spans="1:7" x14ac:dyDescent="0.25">
      <c r="A533" s="15"/>
      <c r="B533" s="15"/>
      <c r="C533" s="15"/>
      <c r="D533" s="15"/>
      <c r="E533" s="15"/>
      <c r="F533" s="15"/>
      <c r="G533" s="15"/>
    </row>
    <row r="534" spans="1:7" x14ac:dyDescent="0.25">
      <c r="A534" s="15"/>
      <c r="B534" s="15"/>
      <c r="C534" s="15"/>
      <c r="D534" s="15"/>
      <c r="E534" s="15"/>
      <c r="F534" s="15"/>
      <c r="G534" s="15"/>
    </row>
    <row r="535" spans="1:7" x14ac:dyDescent="0.25">
      <c r="A535" s="15"/>
      <c r="B535" s="15"/>
      <c r="C535" s="15"/>
      <c r="D535" s="15"/>
      <c r="E535" s="15"/>
      <c r="F535" s="15"/>
      <c r="G535" s="15"/>
    </row>
    <row r="536" spans="1:7" x14ac:dyDescent="0.25">
      <c r="A536" s="15"/>
      <c r="B536" s="15"/>
      <c r="C536" s="15"/>
      <c r="D536" s="15"/>
      <c r="E536" s="15"/>
      <c r="F536" s="15"/>
      <c r="G536" s="15"/>
    </row>
    <row r="537" spans="1:7" x14ac:dyDescent="0.25">
      <c r="A537" s="15"/>
      <c r="B537" s="15"/>
      <c r="C537" s="15"/>
      <c r="D537" s="15"/>
      <c r="E537" s="15"/>
      <c r="F537" s="15"/>
      <c r="G537" s="15"/>
    </row>
    <row r="538" spans="1:7" x14ac:dyDescent="0.25">
      <c r="A538" s="15"/>
      <c r="B538" s="15"/>
      <c r="C538" s="15"/>
      <c r="D538" s="15"/>
      <c r="E538" s="15"/>
      <c r="F538" s="15"/>
      <c r="G538" s="15"/>
    </row>
    <row r="539" spans="1:7" x14ac:dyDescent="0.25">
      <c r="A539" s="15"/>
      <c r="B539" s="15"/>
      <c r="C539" s="15"/>
      <c r="D539" s="15"/>
      <c r="E539" s="15"/>
      <c r="F539" s="15"/>
      <c r="G539" s="15"/>
    </row>
    <row r="540" spans="1:7" x14ac:dyDescent="0.25">
      <c r="A540" s="15"/>
      <c r="B540" s="15"/>
      <c r="C540" s="15"/>
      <c r="D540" s="15"/>
      <c r="E540" s="15"/>
      <c r="F540" s="15"/>
      <c r="G540" s="15"/>
    </row>
    <row r="541" spans="1:7" x14ac:dyDescent="0.25">
      <c r="A541" s="15"/>
      <c r="B541" s="15"/>
      <c r="C541" s="15"/>
      <c r="D541" s="15"/>
      <c r="E541" s="15"/>
      <c r="F541" s="15"/>
      <c r="G541" s="15"/>
    </row>
    <row r="542" spans="1:7" x14ac:dyDescent="0.25">
      <c r="A542" s="15"/>
      <c r="B542" s="15"/>
      <c r="C542" s="15"/>
      <c r="D542" s="15"/>
      <c r="E542" s="15"/>
      <c r="F542" s="15"/>
      <c r="G542" s="15"/>
    </row>
    <row r="543" spans="1:7" x14ac:dyDescent="0.25">
      <c r="A543" s="15"/>
      <c r="B543" s="15"/>
      <c r="C543" s="15"/>
      <c r="D543" s="15"/>
      <c r="E543" s="15"/>
      <c r="F543" s="15"/>
      <c r="G543" s="15"/>
    </row>
    <row r="544" spans="1:7" x14ac:dyDescent="0.25">
      <c r="A544" s="15"/>
      <c r="B544" s="15"/>
      <c r="C544" s="15"/>
      <c r="D544" s="15"/>
      <c r="E544" s="15"/>
      <c r="F544" s="15"/>
      <c r="G544" s="15"/>
    </row>
    <row r="545" spans="1:7" x14ac:dyDescent="0.25">
      <c r="A545" s="15"/>
      <c r="B545" s="15"/>
      <c r="C545" s="15"/>
      <c r="D545" s="15"/>
      <c r="E545" s="15"/>
      <c r="F545" s="15"/>
      <c r="G545" s="15"/>
    </row>
    <row r="546" spans="1:7" x14ac:dyDescent="0.25">
      <c r="A546" s="15"/>
      <c r="B546" s="15"/>
      <c r="C546" s="15"/>
      <c r="D546" s="15"/>
      <c r="E546" s="15"/>
      <c r="F546" s="15"/>
      <c r="G546" s="15"/>
    </row>
    <row r="547" spans="1:7" x14ac:dyDescent="0.25">
      <c r="A547" s="15"/>
      <c r="B547" s="15"/>
      <c r="C547" s="15"/>
      <c r="D547" s="15"/>
      <c r="E547" s="15"/>
      <c r="F547" s="15"/>
      <c r="G547" s="15"/>
    </row>
    <row r="548" spans="1:7" x14ac:dyDescent="0.25">
      <c r="A548" s="15"/>
      <c r="B548" s="15"/>
      <c r="C548" s="15"/>
      <c r="D548" s="15"/>
      <c r="E548" s="15"/>
      <c r="F548" s="15"/>
      <c r="G548" s="15"/>
    </row>
    <row r="549" spans="1:7" x14ac:dyDescent="0.25">
      <c r="A549" s="15"/>
      <c r="B549" s="15"/>
      <c r="C549" s="15"/>
      <c r="D549" s="15"/>
      <c r="E549" s="15"/>
      <c r="F549" s="15"/>
      <c r="G549" s="15"/>
    </row>
    <row r="550" spans="1:7" x14ac:dyDescent="0.25">
      <c r="A550" s="15"/>
      <c r="B550" s="15"/>
      <c r="C550" s="15"/>
      <c r="D550" s="15"/>
      <c r="E550" s="15"/>
      <c r="F550" s="15"/>
      <c r="G550" s="15"/>
    </row>
    <row r="551" spans="1:7" x14ac:dyDescent="0.25">
      <c r="A551" s="15"/>
      <c r="B551" s="15"/>
      <c r="C551" s="15"/>
      <c r="D551" s="15"/>
      <c r="E551" s="15"/>
      <c r="F551" s="15"/>
      <c r="G551" s="15"/>
    </row>
    <row r="552" spans="1:7" x14ac:dyDescent="0.25">
      <c r="A552" s="15"/>
      <c r="B552" s="15"/>
      <c r="C552" s="15"/>
      <c r="D552" s="15"/>
      <c r="E552" s="15"/>
      <c r="F552" s="15"/>
      <c r="G552" s="15"/>
    </row>
    <row r="553" spans="1:7" x14ac:dyDescent="0.25">
      <c r="A553" s="15"/>
      <c r="B553" s="15"/>
      <c r="C553" s="15"/>
      <c r="D553" s="15"/>
      <c r="E553" s="15"/>
      <c r="F553" s="15"/>
      <c r="G553" s="15"/>
    </row>
    <row r="554" spans="1:7" x14ac:dyDescent="0.25">
      <c r="A554" s="15"/>
      <c r="B554" s="15"/>
      <c r="C554" s="15"/>
      <c r="D554" s="15"/>
      <c r="E554" s="15"/>
      <c r="F554" s="15"/>
      <c r="G554" s="15"/>
    </row>
    <row r="555" spans="1:7" x14ac:dyDescent="0.25">
      <c r="A555" s="15"/>
      <c r="B555" s="15"/>
      <c r="C555" s="15"/>
      <c r="D555" s="15"/>
      <c r="E555" s="15"/>
      <c r="F555" s="15"/>
      <c r="G555" s="15"/>
    </row>
    <row r="556" spans="1:7" x14ac:dyDescent="0.25">
      <c r="A556" s="15"/>
      <c r="B556" s="15"/>
      <c r="C556" s="15"/>
      <c r="D556" s="15"/>
      <c r="E556" s="15"/>
      <c r="F556" s="15"/>
      <c r="G556" s="15"/>
    </row>
    <row r="557" spans="1:7" x14ac:dyDescent="0.25">
      <c r="A557" s="15"/>
      <c r="B557" s="15"/>
      <c r="C557" s="15"/>
      <c r="D557" s="15"/>
      <c r="E557" s="15"/>
      <c r="F557" s="15"/>
      <c r="G557" s="15"/>
    </row>
    <row r="558" spans="1:7" x14ac:dyDescent="0.25">
      <c r="A558" s="15"/>
      <c r="B558" s="15"/>
      <c r="C558" s="15"/>
      <c r="D558" s="15"/>
      <c r="E558" s="15"/>
      <c r="F558" s="15"/>
      <c r="G558" s="15"/>
    </row>
    <row r="559" spans="1:7" x14ac:dyDescent="0.25">
      <c r="A559" s="15"/>
      <c r="B559" s="15"/>
      <c r="C559" s="15"/>
      <c r="D559" s="15"/>
      <c r="E559" s="15"/>
      <c r="F559" s="15"/>
      <c r="G559" s="15"/>
    </row>
    <row r="560" spans="1:7" x14ac:dyDescent="0.25">
      <c r="A560" s="15"/>
      <c r="B560" s="15"/>
      <c r="C560" s="15"/>
      <c r="D560" s="15"/>
      <c r="E560" s="15"/>
      <c r="F560" s="15"/>
      <c r="G560" s="15"/>
    </row>
    <row r="561" spans="1:7" x14ac:dyDescent="0.25">
      <c r="A561" s="15"/>
      <c r="B561" s="15"/>
      <c r="C561" s="15"/>
      <c r="D561" s="15"/>
      <c r="E561" s="15"/>
      <c r="F561" s="15"/>
      <c r="G561" s="15"/>
    </row>
    <row r="562" spans="1:7" x14ac:dyDescent="0.25">
      <c r="A562" s="15"/>
      <c r="B562" s="15"/>
      <c r="C562" s="15"/>
      <c r="D562" s="15"/>
      <c r="E562" s="15"/>
      <c r="F562" s="15"/>
      <c r="G562" s="15"/>
    </row>
    <row r="563" spans="1:7" x14ac:dyDescent="0.25">
      <c r="A563" s="15"/>
      <c r="B563" s="15"/>
      <c r="C563" s="15"/>
      <c r="D563" s="15"/>
      <c r="E563" s="15"/>
      <c r="F563" s="15"/>
      <c r="G563" s="15"/>
    </row>
    <row r="564" spans="1:7" x14ac:dyDescent="0.25">
      <c r="A564" s="15"/>
      <c r="B564" s="15"/>
      <c r="C564" s="15"/>
      <c r="D564" s="15"/>
      <c r="E564" s="15"/>
      <c r="F564" s="15"/>
      <c r="G564" s="15"/>
    </row>
    <row r="565" spans="1:7" x14ac:dyDescent="0.25">
      <c r="A565" s="15"/>
      <c r="B565" s="15"/>
      <c r="C565" s="15"/>
      <c r="D565" s="15"/>
      <c r="E565" s="15"/>
      <c r="F565" s="15"/>
      <c r="G565" s="15"/>
    </row>
    <row r="566" spans="1:7" x14ac:dyDescent="0.25">
      <c r="A566" s="15"/>
      <c r="B566" s="15"/>
      <c r="C566" s="15"/>
      <c r="D566" s="15"/>
      <c r="E566" s="15"/>
      <c r="F566" s="15"/>
      <c r="G566" s="15"/>
    </row>
    <row r="567" spans="1:7" x14ac:dyDescent="0.25">
      <c r="A567" s="15"/>
      <c r="B567" s="15"/>
      <c r="C567" s="15"/>
      <c r="D567" s="15"/>
      <c r="E567" s="15"/>
      <c r="F567" s="15"/>
      <c r="G567" s="15"/>
    </row>
    <row r="568" spans="1:7" x14ac:dyDescent="0.25">
      <c r="A568" s="15"/>
      <c r="B568" s="15"/>
      <c r="C568" s="15"/>
      <c r="D568" s="15"/>
      <c r="E568" s="15"/>
      <c r="F568" s="15"/>
      <c r="G568" s="15"/>
    </row>
    <row r="569" spans="1:7" x14ac:dyDescent="0.25">
      <c r="A569" s="15"/>
      <c r="B569" s="15"/>
      <c r="C569" s="15"/>
      <c r="D569" s="15"/>
      <c r="E569" s="15"/>
      <c r="F569" s="15"/>
      <c r="G569" s="15"/>
    </row>
    <row r="570" spans="1:7" x14ac:dyDescent="0.25">
      <c r="A570" s="15"/>
      <c r="B570" s="15"/>
      <c r="C570" s="15"/>
      <c r="D570" s="15"/>
      <c r="E570" s="15"/>
      <c r="F570" s="15"/>
      <c r="G570" s="15"/>
    </row>
    <row r="571" spans="1:7" x14ac:dyDescent="0.25">
      <c r="A571" s="15"/>
      <c r="B571" s="15"/>
      <c r="C571" s="15"/>
      <c r="D571" s="15"/>
      <c r="E571" s="15"/>
      <c r="F571" s="15"/>
      <c r="G571" s="15"/>
    </row>
    <row r="572" spans="1:7" x14ac:dyDescent="0.25">
      <c r="A572" s="15"/>
      <c r="B572" s="15"/>
      <c r="C572" s="15"/>
      <c r="D572" s="15"/>
      <c r="E572" s="15"/>
      <c r="F572" s="15"/>
      <c r="G572" s="15"/>
    </row>
    <row r="573" spans="1:7" x14ac:dyDescent="0.25">
      <c r="A573" s="15"/>
      <c r="B573" s="15"/>
      <c r="C573" s="15"/>
      <c r="D573" s="15"/>
      <c r="E573" s="15"/>
      <c r="F573" s="15"/>
      <c r="G573" s="15"/>
    </row>
    <row r="574" spans="1:7" x14ac:dyDescent="0.25">
      <c r="A574" s="15"/>
      <c r="B574" s="15"/>
      <c r="C574" s="15"/>
      <c r="D574" s="15"/>
      <c r="E574" s="15"/>
      <c r="F574" s="15"/>
      <c r="G574" s="15"/>
    </row>
    <row r="575" spans="1:7" x14ac:dyDescent="0.25">
      <c r="A575" s="15"/>
      <c r="B575" s="15"/>
      <c r="C575" s="15"/>
      <c r="D575" s="15"/>
      <c r="E575" s="15"/>
      <c r="F575" s="15"/>
      <c r="G575" s="15"/>
    </row>
    <row r="576" spans="1:7" x14ac:dyDescent="0.25">
      <c r="A576" s="15"/>
      <c r="B576" s="15"/>
      <c r="C576" s="15"/>
      <c r="D576" s="15"/>
      <c r="E576" s="15"/>
      <c r="F576" s="15"/>
      <c r="G576" s="15"/>
    </row>
    <row r="577" spans="1:7" x14ac:dyDescent="0.25">
      <c r="A577" s="15"/>
      <c r="B577" s="15"/>
      <c r="C577" s="15"/>
      <c r="D577" s="15"/>
      <c r="E577" s="15"/>
      <c r="F577" s="15"/>
      <c r="G577" s="15"/>
    </row>
    <row r="578" spans="1:7" x14ac:dyDescent="0.25">
      <c r="A578" s="15"/>
      <c r="B578" s="15"/>
      <c r="C578" s="15"/>
      <c r="D578" s="15"/>
      <c r="E578" s="15"/>
      <c r="F578" s="15"/>
      <c r="G578" s="15"/>
    </row>
    <row r="579" spans="1:7" x14ac:dyDescent="0.25">
      <c r="A579" s="15"/>
      <c r="B579" s="15"/>
      <c r="C579" s="15"/>
      <c r="D579" s="15"/>
      <c r="E579" s="15"/>
      <c r="F579" s="15"/>
      <c r="G579" s="15"/>
    </row>
    <row r="580" spans="1:7" x14ac:dyDescent="0.25">
      <c r="A580" s="15"/>
      <c r="B580" s="15"/>
      <c r="C580" s="15"/>
      <c r="D580" s="15"/>
      <c r="E580" s="15"/>
      <c r="F580" s="15"/>
      <c r="G580" s="15"/>
    </row>
    <row r="581" spans="1:7" x14ac:dyDescent="0.25">
      <c r="A581" s="15"/>
      <c r="B581" s="15"/>
      <c r="C581" s="15"/>
      <c r="D581" s="15"/>
      <c r="E581" s="15"/>
      <c r="F581" s="15"/>
      <c r="G581" s="15"/>
    </row>
    <row r="582" spans="1:7" x14ac:dyDescent="0.25">
      <c r="A582" s="15"/>
      <c r="B582" s="15"/>
      <c r="C582" s="15"/>
      <c r="D582" s="15"/>
      <c r="E582" s="15"/>
      <c r="F582" s="15"/>
      <c r="G582" s="15"/>
    </row>
    <row r="583" spans="1:7" x14ac:dyDescent="0.25">
      <c r="A583" s="15"/>
      <c r="B583" s="15"/>
      <c r="C583" s="15"/>
      <c r="D583" s="15"/>
      <c r="E583" s="15"/>
      <c r="F583" s="15"/>
      <c r="G583" s="15"/>
    </row>
    <row r="584" spans="1:7" x14ac:dyDescent="0.25">
      <c r="A584" s="15"/>
      <c r="B584" s="15"/>
      <c r="C584" s="15"/>
      <c r="D584" s="15"/>
      <c r="E584" s="15"/>
      <c r="F584" s="15"/>
      <c r="G584" s="15"/>
    </row>
    <row r="585" spans="1:7" x14ac:dyDescent="0.25">
      <c r="A585" s="15"/>
      <c r="B585" s="15"/>
      <c r="C585" s="15"/>
      <c r="D585" s="15"/>
      <c r="E585" s="15"/>
      <c r="F585" s="15"/>
      <c r="G585" s="15"/>
    </row>
    <row r="586" spans="1:7" x14ac:dyDescent="0.25">
      <c r="A586" s="15"/>
      <c r="B586" s="15"/>
      <c r="C586" s="15"/>
      <c r="D586" s="15"/>
      <c r="E586" s="15"/>
      <c r="F586" s="15"/>
      <c r="G586" s="15"/>
    </row>
  </sheetData>
  <mergeCells count="3">
    <mergeCell ref="A1:E1"/>
    <mergeCell ref="A8:A11"/>
    <mergeCell ref="B8:B11"/>
  </mergeCells>
  <printOptions horizontalCentered="1"/>
  <pageMargins left="0.47244094488188981" right="0.51181102362204722" top="1.2204724409448819" bottom="1.1811023622047245" header="0.31496062992125984" footer="0.31496062992125984"/>
  <pageSetup paperSize="66" scale="98" fitToHeight="3" orientation="portrait" r:id="rId1"/>
  <headerFooter scaleWithDoc="0">
    <oddHeader>&amp;L&amp;G&amp;R&amp;"Verdana,Obyčejné"&amp;9Institute of Physics ASCR, v. v. i.   
Na Slovance 2
182 21 Praha 8   
&amp;KFF6633info@eli-beams.eu
www.eli-beams.eu</oddHeader>
    <oddFooter>&amp;L&amp;G&amp;R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B167"/>
  <sheetViews>
    <sheetView topLeftCell="A61" workbookViewId="0">
      <selection activeCell="A61" sqref="A61"/>
    </sheetView>
  </sheetViews>
  <sheetFormatPr defaultRowHeight="15" x14ac:dyDescent="0.25"/>
  <sheetData>
    <row r="1" spans="2:2" x14ac:dyDescent="0.25">
      <c r="B1" s="7" t="s">
        <v>152</v>
      </c>
    </row>
    <row r="2" spans="2:2" x14ac:dyDescent="0.25">
      <c r="B2" t="s">
        <v>30</v>
      </c>
    </row>
    <row r="3" spans="2:2" x14ac:dyDescent="0.25">
      <c r="B3" t="s">
        <v>31</v>
      </c>
    </row>
    <row r="4" spans="2:2" x14ac:dyDescent="0.25">
      <c r="B4" s="2" t="s">
        <v>32</v>
      </c>
    </row>
    <row r="5" spans="2:2" x14ac:dyDescent="0.25">
      <c r="B5" s="2" t="s">
        <v>33</v>
      </c>
    </row>
    <row r="6" spans="2:2" x14ac:dyDescent="0.25">
      <c r="B6" s="2" t="s">
        <v>34</v>
      </c>
    </row>
    <row r="7" spans="2:2" x14ac:dyDescent="0.25">
      <c r="B7" s="2" t="s">
        <v>35</v>
      </c>
    </row>
    <row r="8" spans="2:2" x14ac:dyDescent="0.25">
      <c r="B8" s="2" t="s">
        <v>36</v>
      </c>
    </row>
    <row r="9" spans="2:2" x14ac:dyDescent="0.25">
      <c r="B9" s="2" t="s">
        <v>37</v>
      </c>
    </row>
    <row r="10" spans="2:2" x14ac:dyDescent="0.25">
      <c r="B10" s="2" t="s">
        <v>38</v>
      </c>
    </row>
    <row r="11" spans="2:2" x14ac:dyDescent="0.25">
      <c r="B11" s="2" t="s">
        <v>39</v>
      </c>
    </row>
    <row r="12" spans="2:2" x14ac:dyDescent="0.25">
      <c r="B12" s="2" t="s">
        <v>40</v>
      </c>
    </row>
    <row r="13" spans="2:2" x14ac:dyDescent="0.25">
      <c r="B13" s="2" t="s">
        <v>41</v>
      </c>
    </row>
    <row r="14" spans="2:2" x14ac:dyDescent="0.25">
      <c r="B14" s="2" t="s">
        <v>42</v>
      </c>
    </row>
    <row r="15" spans="2:2" x14ac:dyDescent="0.25">
      <c r="B15" s="2" t="s">
        <v>43</v>
      </c>
    </row>
    <row r="16" spans="2:2" x14ac:dyDescent="0.25">
      <c r="B16" s="2" t="s">
        <v>44</v>
      </c>
    </row>
    <row r="17" spans="2:2" x14ac:dyDescent="0.25">
      <c r="B17" s="2" t="s">
        <v>45</v>
      </c>
    </row>
    <row r="18" spans="2:2" x14ac:dyDescent="0.25">
      <c r="B18" s="2" t="s">
        <v>46</v>
      </c>
    </row>
    <row r="19" spans="2:2" x14ac:dyDescent="0.25">
      <c r="B19" s="2" t="s">
        <v>47</v>
      </c>
    </row>
    <row r="20" spans="2:2" x14ac:dyDescent="0.25">
      <c r="B20" s="2" t="s">
        <v>48</v>
      </c>
    </row>
    <row r="21" spans="2:2" x14ac:dyDescent="0.25">
      <c r="B21" s="2" t="s">
        <v>49</v>
      </c>
    </row>
    <row r="22" spans="2:2" x14ac:dyDescent="0.25">
      <c r="B22" s="2" t="s">
        <v>50</v>
      </c>
    </row>
    <row r="23" spans="2:2" x14ac:dyDescent="0.25">
      <c r="B23" s="2" t="s">
        <v>51</v>
      </c>
    </row>
    <row r="24" spans="2:2" x14ac:dyDescent="0.25">
      <c r="B24" s="2" t="s">
        <v>52</v>
      </c>
    </row>
    <row r="25" spans="2:2" x14ac:dyDescent="0.25">
      <c r="B25" s="2" t="s">
        <v>53</v>
      </c>
    </row>
    <row r="26" spans="2:2" x14ac:dyDescent="0.25">
      <c r="B26" s="2" t="s">
        <v>54</v>
      </c>
    </row>
    <row r="27" spans="2:2" x14ac:dyDescent="0.25">
      <c r="B27" s="2" t="s">
        <v>55</v>
      </c>
    </row>
    <row r="28" spans="2:2" x14ac:dyDescent="0.25">
      <c r="B28" s="2" t="s">
        <v>56</v>
      </c>
    </row>
    <row r="29" spans="2:2" x14ac:dyDescent="0.25">
      <c r="B29" s="2" t="s">
        <v>57</v>
      </c>
    </row>
    <row r="30" spans="2:2" x14ac:dyDescent="0.25">
      <c r="B30" s="2" t="s">
        <v>58</v>
      </c>
    </row>
    <row r="31" spans="2:2" x14ac:dyDescent="0.25">
      <c r="B31" s="2" t="s">
        <v>59</v>
      </c>
    </row>
    <row r="32" spans="2:2" x14ac:dyDescent="0.25">
      <c r="B32" s="2" t="s">
        <v>60</v>
      </c>
    </row>
    <row r="33" spans="2:2" x14ac:dyDescent="0.25">
      <c r="B33" s="2" t="s">
        <v>61</v>
      </c>
    </row>
    <row r="34" spans="2:2" x14ac:dyDescent="0.25">
      <c r="B34" s="2" t="s">
        <v>62</v>
      </c>
    </row>
    <row r="35" spans="2:2" x14ac:dyDescent="0.25">
      <c r="B35" s="2" t="s">
        <v>63</v>
      </c>
    </row>
    <row r="36" spans="2:2" x14ac:dyDescent="0.25">
      <c r="B36" s="2" t="s">
        <v>64</v>
      </c>
    </row>
    <row r="37" spans="2:2" x14ac:dyDescent="0.25">
      <c r="B37" s="2" t="s">
        <v>65</v>
      </c>
    </row>
    <row r="38" spans="2:2" x14ac:dyDescent="0.25">
      <c r="B38" s="2" t="s">
        <v>66</v>
      </c>
    </row>
    <row r="39" spans="2:2" x14ac:dyDescent="0.25">
      <c r="B39" s="2" t="s">
        <v>67</v>
      </c>
    </row>
    <row r="40" spans="2:2" x14ac:dyDescent="0.25">
      <c r="B40" s="2" t="s">
        <v>68</v>
      </c>
    </row>
    <row r="41" spans="2:2" x14ac:dyDescent="0.25">
      <c r="B41" s="2" t="s">
        <v>69</v>
      </c>
    </row>
    <row r="42" spans="2:2" x14ac:dyDescent="0.25">
      <c r="B42" s="2" t="s">
        <v>70</v>
      </c>
    </row>
    <row r="43" spans="2:2" x14ac:dyDescent="0.25">
      <c r="B43" s="2" t="s">
        <v>71</v>
      </c>
    </row>
    <row r="44" spans="2:2" x14ac:dyDescent="0.25">
      <c r="B44" s="2" t="s">
        <v>72</v>
      </c>
    </row>
    <row r="45" spans="2:2" x14ac:dyDescent="0.25">
      <c r="B45" s="2" t="s">
        <v>73</v>
      </c>
    </row>
    <row r="46" spans="2:2" x14ac:dyDescent="0.25">
      <c r="B46" s="2" t="s">
        <v>74</v>
      </c>
    </row>
    <row r="47" spans="2:2" x14ac:dyDescent="0.25">
      <c r="B47" s="2" t="s">
        <v>75</v>
      </c>
    </row>
    <row r="48" spans="2:2" x14ac:dyDescent="0.25">
      <c r="B48" s="2" t="s">
        <v>76</v>
      </c>
    </row>
    <row r="49" spans="2:2" x14ac:dyDescent="0.25">
      <c r="B49" s="2" t="s">
        <v>77</v>
      </c>
    </row>
    <row r="50" spans="2:2" x14ac:dyDescent="0.25">
      <c r="B50" s="2" t="s">
        <v>78</v>
      </c>
    </row>
    <row r="51" spans="2:2" x14ac:dyDescent="0.25">
      <c r="B51" s="2" t="s">
        <v>79</v>
      </c>
    </row>
    <row r="52" spans="2:2" x14ac:dyDescent="0.25">
      <c r="B52" s="2" t="s">
        <v>80</v>
      </c>
    </row>
    <row r="53" spans="2:2" x14ac:dyDescent="0.25">
      <c r="B53" s="2" t="s">
        <v>81</v>
      </c>
    </row>
    <row r="54" spans="2:2" x14ac:dyDescent="0.25">
      <c r="B54" s="2" t="s">
        <v>82</v>
      </c>
    </row>
    <row r="55" spans="2:2" x14ac:dyDescent="0.25">
      <c r="B55" s="2" t="s">
        <v>83</v>
      </c>
    </row>
    <row r="56" spans="2:2" x14ac:dyDescent="0.25">
      <c r="B56" s="2" t="s">
        <v>84</v>
      </c>
    </row>
    <row r="57" spans="2:2" x14ac:dyDescent="0.25">
      <c r="B57" s="2" t="s">
        <v>85</v>
      </c>
    </row>
    <row r="58" spans="2:2" x14ac:dyDescent="0.25">
      <c r="B58" s="2" t="s">
        <v>86</v>
      </c>
    </row>
    <row r="59" spans="2:2" x14ac:dyDescent="0.25">
      <c r="B59" s="2" t="s">
        <v>87</v>
      </c>
    </row>
    <row r="60" spans="2:2" x14ac:dyDescent="0.25">
      <c r="B60" s="2" t="s">
        <v>88</v>
      </c>
    </row>
    <row r="61" spans="2:2" x14ac:dyDescent="0.25">
      <c r="B61" s="2" t="s">
        <v>89</v>
      </c>
    </row>
    <row r="62" spans="2:2" x14ac:dyDescent="0.25">
      <c r="B62" s="2" t="s">
        <v>90</v>
      </c>
    </row>
    <row r="63" spans="2:2" x14ac:dyDescent="0.25">
      <c r="B63" s="2" t="s">
        <v>91</v>
      </c>
    </row>
    <row r="64" spans="2:2" x14ac:dyDescent="0.25">
      <c r="B64" s="2" t="s">
        <v>92</v>
      </c>
    </row>
    <row r="65" spans="2:2" x14ac:dyDescent="0.25">
      <c r="B65" s="2" t="s">
        <v>93</v>
      </c>
    </row>
    <row r="66" spans="2:2" x14ac:dyDescent="0.25">
      <c r="B66" s="2" t="s">
        <v>94</v>
      </c>
    </row>
    <row r="67" spans="2:2" x14ac:dyDescent="0.25">
      <c r="B67" s="2" t="s">
        <v>95</v>
      </c>
    </row>
    <row r="68" spans="2:2" x14ac:dyDescent="0.25">
      <c r="B68" s="2" t="s">
        <v>96</v>
      </c>
    </row>
    <row r="69" spans="2:2" x14ac:dyDescent="0.25">
      <c r="B69" s="2" t="s">
        <v>97</v>
      </c>
    </row>
    <row r="70" spans="2:2" x14ac:dyDescent="0.25">
      <c r="B70" s="2" t="s">
        <v>98</v>
      </c>
    </row>
    <row r="71" spans="2:2" x14ac:dyDescent="0.25">
      <c r="B71" s="2" t="s">
        <v>99</v>
      </c>
    </row>
    <row r="72" spans="2:2" x14ac:dyDescent="0.25">
      <c r="B72" s="2" t="s">
        <v>100</v>
      </c>
    </row>
    <row r="73" spans="2:2" x14ac:dyDescent="0.25">
      <c r="B73" s="2" t="s">
        <v>101</v>
      </c>
    </row>
    <row r="74" spans="2:2" x14ac:dyDescent="0.25">
      <c r="B74" s="2" t="s">
        <v>102</v>
      </c>
    </row>
    <row r="75" spans="2:2" x14ac:dyDescent="0.25">
      <c r="B75" s="2" t="s">
        <v>103</v>
      </c>
    </row>
    <row r="76" spans="2:2" x14ac:dyDescent="0.25">
      <c r="B76" s="2" t="s">
        <v>104</v>
      </c>
    </row>
    <row r="77" spans="2:2" x14ac:dyDescent="0.25">
      <c r="B77" s="2" t="s">
        <v>105</v>
      </c>
    </row>
    <row r="78" spans="2:2" x14ac:dyDescent="0.25">
      <c r="B78" s="2" t="s">
        <v>106</v>
      </c>
    </row>
    <row r="79" spans="2:2" x14ac:dyDescent="0.25">
      <c r="B79" s="2" t="s">
        <v>107</v>
      </c>
    </row>
    <row r="80" spans="2:2" x14ac:dyDescent="0.25">
      <c r="B80" s="2" t="s">
        <v>108</v>
      </c>
    </row>
    <row r="81" spans="2:2" x14ac:dyDescent="0.25">
      <c r="B81" s="2" t="s">
        <v>109</v>
      </c>
    </row>
    <row r="82" spans="2:2" x14ac:dyDescent="0.25">
      <c r="B82" s="2" t="s">
        <v>110</v>
      </c>
    </row>
    <row r="83" spans="2:2" x14ac:dyDescent="0.25">
      <c r="B83" s="2" t="s">
        <v>111</v>
      </c>
    </row>
    <row r="84" spans="2:2" x14ac:dyDescent="0.25">
      <c r="B84" s="2" t="s">
        <v>112</v>
      </c>
    </row>
    <row r="85" spans="2:2" x14ac:dyDescent="0.25">
      <c r="B85" s="2" t="s">
        <v>113</v>
      </c>
    </row>
    <row r="86" spans="2:2" x14ac:dyDescent="0.25">
      <c r="B86" s="2" t="s">
        <v>114</v>
      </c>
    </row>
    <row r="87" spans="2:2" x14ac:dyDescent="0.25">
      <c r="B87" s="2" t="s">
        <v>115</v>
      </c>
    </row>
    <row r="88" spans="2:2" x14ac:dyDescent="0.25">
      <c r="B88" s="2" t="s">
        <v>116</v>
      </c>
    </row>
    <row r="89" spans="2:2" x14ac:dyDescent="0.25">
      <c r="B89" s="2" t="s">
        <v>117</v>
      </c>
    </row>
    <row r="90" spans="2:2" x14ac:dyDescent="0.25">
      <c r="B90" s="2" t="s">
        <v>118</v>
      </c>
    </row>
    <row r="91" spans="2:2" x14ac:dyDescent="0.25">
      <c r="B91" s="2" t="s">
        <v>119</v>
      </c>
    </row>
    <row r="92" spans="2:2" x14ac:dyDescent="0.25">
      <c r="B92" s="2" t="s">
        <v>120</v>
      </c>
    </row>
    <row r="93" spans="2:2" x14ac:dyDescent="0.25">
      <c r="B93" s="2" t="s">
        <v>121</v>
      </c>
    </row>
    <row r="94" spans="2:2" x14ac:dyDescent="0.25">
      <c r="B94" s="2" t="s">
        <v>122</v>
      </c>
    </row>
    <row r="95" spans="2:2" x14ac:dyDescent="0.25">
      <c r="B95" s="2" t="s">
        <v>123</v>
      </c>
    </row>
    <row r="96" spans="2:2" x14ac:dyDescent="0.25">
      <c r="B96" s="2" t="s">
        <v>124</v>
      </c>
    </row>
    <row r="97" spans="2:2" x14ac:dyDescent="0.25">
      <c r="B97" s="2" t="s">
        <v>125</v>
      </c>
    </row>
    <row r="98" spans="2:2" x14ac:dyDescent="0.25">
      <c r="B98" s="2" t="s">
        <v>126</v>
      </c>
    </row>
    <row r="99" spans="2:2" x14ac:dyDescent="0.25">
      <c r="B99" s="2" t="s">
        <v>127</v>
      </c>
    </row>
    <row r="100" spans="2:2" x14ac:dyDescent="0.25">
      <c r="B100" s="2" t="s">
        <v>128</v>
      </c>
    </row>
    <row r="101" spans="2:2" x14ac:dyDescent="0.25">
      <c r="B101" s="2" t="s">
        <v>129</v>
      </c>
    </row>
    <row r="102" spans="2:2" x14ac:dyDescent="0.25">
      <c r="B102" s="2" t="s">
        <v>130</v>
      </c>
    </row>
    <row r="103" spans="2:2" x14ac:dyDescent="0.25">
      <c r="B103" s="2" t="s">
        <v>131</v>
      </c>
    </row>
    <row r="104" spans="2:2" x14ac:dyDescent="0.25">
      <c r="B104" s="2" t="s">
        <v>132</v>
      </c>
    </row>
    <row r="105" spans="2:2" x14ac:dyDescent="0.25">
      <c r="B105" s="2" t="s">
        <v>133</v>
      </c>
    </row>
    <row r="106" spans="2:2" x14ac:dyDescent="0.25">
      <c r="B106" s="2" t="s">
        <v>134</v>
      </c>
    </row>
    <row r="107" spans="2:2" x14ac:dyDescent="0.25">
      <c r="B107" s="2" t="s">
        <v>135</v>
      </c>
    </row>
    <row r="108" spans="2:2" x14ac:dyDescent="0.25">
      <c r="B108" s="2" t="s">
        <v>136</v>
      </c>
    </row>
    <row r="109" spans="2:2" x14ac:dyDescent="0.25">
      <c r="B109" s="2" t="s">
        <v>137</v>
      </c>
    </row>
    <row r="110" spans="2:2" x14ac:dyDescent="0.25">
      <c r="B110" s="2" t="s">
        <v>138</v>
      </c>
    </row>
    <row r="111" spans="2:2" x14ac:dyDescent="0.25">
      <c r="B111" s="2" t="s">
        <v>139</v>
      </c>
    </row>
    <row r="112" spans="2:2" x14ac:dyDescent="0.25">
      <c r="B112" s="2" t="s">
        <v>140</v>
      </c>
    </row>
    <row r="113" spans="2:2" x14ac:dyDescent="0.25">
      <c r="B113" s="2" t="s">
        <v>141</v>
      </c>
    </row>
    <row r="114" spans="2:2" x14ac:dyDescent="0.25">
      <c r="B114" s="2" t="s">
        <v>142</v>
      </c>
    </row>
    <row r="115" spans="2:2" x14ac:dyDescent="0.25">
      <c r="B115" s="2" t="s">
        <v>143</v>
      </c>
    </row>
    <row r="116" spans="2:2" x14ac:dyDescent="0.25">
      <c r="B116" s="2" t="s">
        <v>144</v>
      </c>
    </row>
    <row r="117" spans="2:2" x14ac:dyDescent="0.25">
      <c r="B117" s="2" t="s">
        <v>145</v>
      </c>
    </row>
    <row r="118" spans="2:2" x14ac:dyDescent="0.25">
      <c r="B118" s="2" t="s">
        <v>146</v>
      </c>
    </row>
    <row r="119" spans="2:2" x14ac:dyDescent="0.25">
      <c r="B119" s="2" t="s">
        <v>147</v>
      </c>
    </row>
    <row r="120" spans="2:2" x14ac:dyDescent="0.25">
      <c r="B120" s="2" t="s">
        <v>148</v>
      </c>
    </row>
    <row r="121" spans="2:2" x14ac:dyDescent="0.25">
      <c r="B121" s="2" t="s">
        <v>149</v>
      </c>
    </row>
    <row r="122" spans="2:2" x14ac:dyDescent="0.25">
      <c r="B122" s="2" t="s">
        <v>150</v>
      </c>
    </row>
    <row r="123" spans="2:2" x14ac:dyDescent="0.25">
      <c r="B123" s="2" t="s">
        <v>153</v>
      </c>
    </row>
    <row r="124" spans="2:2" x14ac:dyDescent="0.25">
      <c r="B124" s="2" t="s">
        <v>154</v>
      </c>
    </row>
    <row r="125" spans="2:2" x14ac:dyDescent="0.25">
      <c r="B125" s="2" t="s">
        <v>155</v>
      </c>
    </row>
    <row r="126" spans="2:2" x14ac:dyDescent="0.25">
      <c r="B126" s="2" t="s">
        <v>156</v>
      </c>
    </row>
    <row r="127" spans="2:2" x14ac:dyDescent="0.25">
      <c r="B127" s="2" t="s">
        <v>157</v>
      </c>
    </row>
    <row r="128" spans="2:2" x14ac:dyDescent="0.25">
      <c r="B128" s="2" t="s">
        <v>158</v>
      </c>
    </row>
    <row r="129" spans="2:2" x14ac:dyDescent="0.25">
      <c r="B129" s="2" t="s">
        <v>159</v>
      </c>
    </row>
    <row r="130" spans="2:2" x14ac:dyDescent="0.25">
      <c r="B130" s="2" t="s">
        <v>160</v>
      </c>
    </row>
    <row r="131" spans="2:2" x14ac:dyDescent="0.25">
      <c r="B131" s="2" t="s">
        <v>161</v>
      </c>
    </row>
    <row r="132" spans="2:2" x14ac:dyDescent="0.25">
      <c r="B132" s="2" t="s">
        <v>162</v>
      </c>
    </row>
    <row r="133" spans="2:2" x14ac:dyDescent="0.25">
      <c r="B133" s="2" t="s">
        <v>163</v>
      </c>
    </row>
    <row r="134" spans="2:2" x14ac:dyDescent="0.25">
      <c r="B134" s="2" t="s">
        <v>164</v>
      </c>
    </row>
    <row r="135" spans="2:2" x14ac:dyDescent="0.25">
      <c r="B135" s="2" t="s">
        <v>165</v>
      </c>
    </row>
    <row r="136" spans="2:2" x14ac:dyDescent="0.25">
      <c r="B136" s="2" t="s">
        <v>166</v>
      </c>
    </row>
    <row r="137" spans="2:2" x14ac:dyDescent="0.25">
      <c r="B137" s="2" t="s">
        <v>167</v>
      </c>
    </row>
    <row r="138" spans="2:2" x14ac:dyDescent="0.25">
      <c r="B138" s="2" t="s">
        <v>168</v>
      </c>
    </row>
    <row r="139" spans="2:2" x14ac:dyDescent="0.25">
      <c r="B139" s="2" t="s">
        <v>169</v>
      </c>
    </row>
    <row r="140" spans="2:2" x14ac:dyDescent="0.25">
      <c r="B140" s="2" t="s">
        <v>170</v>
      </c>
    </row>
    <row r="141" spans="2:2" x14ac:dyDescent="0.25">
      <c r="B141" s="2" t="s">
        <v>171</v>
      </c>
    </row>
    <row r="142" spans="2:2" x14ac:dyDescent="0.25">
      <c r="B142" s="2" t="s">
        <v>172</v>
      </c>
    </row>
    <row r="143" spans="2:2" x14ac:dyDescent="0.25">
      <c r="B143" s="2" t="s">
        <v>173</v>
      </c>
    </row>
    <row r="144" spans="2:2" x14ac:dyDescent="0.25">
      <c r="B144" s="2" t="s">
        <v>174</v>
      </c>
    </row>
    <row r="145" spans="2:2" x14ac:dyDescent="0.25">
      <c r="B145" s="2" t="s">
        <v>175</v>
      </c>
    </row>
    <row r="146" spans="2:2" x14ac:dyDescent="0.25">
      <c r="B146" s="2" t="s">
        <v>176</v>
      </c>
    </row>
    <row r="147" spans="2:2" x14ac:dyDescent="0.25">
      <c r="B147" s="2" t="s">
        <v>177</v>
      </c>
    </row>
    <row r="148" spans="2:2" x14ac:dyDescent="0.25">
      <c r="B148" s="2" t="s">
        <v>178</v>
      </c>
    </row>
    <row r="149" spans="2:2" x14ac:dyDescent="0.25">
      <c r="B149" s="2" t="s">
        <v>179</v>
      </c>
    </row>
    <row r="150" spans="2:2" x14ac:dyDescent="0.25">
      <c r="B150" s="2" t="s">
        <v>180</v>
      </c>
    </row>
    <row r="151" spans="2:2" x14ac:dyDescent="0.25">
      <c r="B151" s="2" t="s">
        <v>181</v>
      </c>
    </row>
    <row r="152" spans="2:2" x14ac:dyDescent="0.25">
      <c r="B152" s="2" t="s">
        <v>182</v>
      </c>
    </row>
    <row r="153" spans="2:2" x14ac:dyDescent="0.25">
      <c r="B153" s="2" t="s">
        <v>183</v>
      </c>
    </row>
    <row r="154" spans="2:2" x14ac:dyDescent="0.25">
      <c r="B154" s="2" t="s">
        <v>184</v>
      </c>
    </row>
    <row r="155" spans="2:2" x14ac:dyDescent="0.25">
      <c r="B155" s="2" t="s">
        <v>185</v>
      </c>
    </row>
    <row r="156" spans="2:2" x14ac:dyDescent="0.25">
      <c r="B156" s="2" t="s">
        <v>186</v>
      </c>
    </row>
    <row r="157" spans="2:2" x14ac:dyDescent="0.25">
      <c r="B157" s="2" t="s">
        <v>187</v>
      </c>
    </row>
    <row r="158" spans="2:2" x14ac:dyDescent="0.25">
      <c r="B158" s="2" t="s">
        <v>188</v>
      </c>
    </row>
    <row r="159" spans="2:2" x14ac:dyDescent="0.25">
      <c r="B159" s="2" t="s">
        <v>189</v>
      </c>
    </row>
    <row r="160" spans="2:2" x14ac:dyDescent="0.25">
      <c r="B160" s="2" t="s">
        <v>190</v>
      </c>
    </row>
    <row r="161" spans="2:2" x14ac:dyDescent="0.25">
      <c r="B161" s="2" t="s">
        <v>191</v>
      </c>
    </row>
    <row r="162" spans="2:2" x14ac:dyDescent="0.25">
      <c r="B162" s="2" t="s">
        <v>192</v>
      </c>
    </row>
    <row r="163" spans="2:2" x14ac:dyDescent="0.25">
      <c r="B163" s="2" t="s">
        <v>193</v>
      </c>
    </row>
    <row r="164" spans="2:2" x14ac:dyDescent="0.25">
      <c r="B164" s="2" t="s">
        <v>194</v>
      </c>
    </row>
    <row r="165" spans="2:2" x14ac:dyDescent="0.25">
      <c r="B165" s="2" t="s">
        <v>195</v>
      </c>
    </row>
    <row r="166" spans="2:2" x14ac:dyDescent="0.25">
      <c r="B166" s="2" t="s">
        <v>196</v>
      </c>
    </row>
    <row r="167" spans="2:2" x14ac:dyDescent="0.25">
      <c r="B167" s="2" t="s">
        <v>197</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B10"/>
  <sheetViews>
    <sheetView workbookViewId="0">
      <selection activeCell="B8" sqref="B8"/>
    </sheetView>
  </sheetViews>
  <sheetFormatPr defaultRowHeight="15" x14ac:dyDescent="0.25"/>
  <cols>
    <col min="1" max="1" width="6.140625" style="1" customWidth="1"/>
    <col min="2" max="2" width="16" style="1" customWidth="1"/>
  </cols>
  <sheetData>
    <row r="1" spans="1:2" s="2" customFormat="1" ht="29.25" customHeight="1" thickBot="1" x14ac:dyDescent="0.3">
      <c r="A1" s="11" t="s">
        <v>216</v>
      </c>
      <c r="B1" s="12" t="s">
        <v>215</v>
      </c>
    </row>
    <row r="2" spans="1:2" x14ac:dyDescent="0.25">
      <c r="A2" s="1">
        <v>1</v>
      </c>
      <c r="B2" s="3" t="s">
        <v>210</v>
      </c>
    </row>
    <row r="3" spans="1:2" x14ac:dyDescent="0.25">
      <c r="A3" s="1">
        <v>2</v>
      </c>
      <c r="B3" s="3" t="s">
        <v>211</v>
      </c>
    </row>
    <row r="4" spans="1:2" s="2" customFormat="1" x14ac:dyDescent="0.25">
      <c r="A4" s="1">
        <v>3</v>
      </c>
      <c r="B4" s="3" t="s">
        <v>309</v>
      </c>
    </row>
    <row r="5" spans="1:2" s="2" customFormat="1" x14ac:dyDescent="0.25">
      <c r="A5" s="1">
        <v>4</v>
      </c>
      <c r="B5" s="3" t="s">
        <v>212</v>
      </c>
    </row>
    <row r="6" spans="1:2" x14ac:dyDescent="0.25">
      <c r="A6" s="1">
        <v>5</v>
      </c>
      <c r="B6" s="3" t="s">
        <v>209</v>
      </c>
    </row>
    <row r="7" spans="1:2" x14ac:dyDescent="0.25">
      <c r="A7" s="1">
        <v>6</v>
      </c>
      <c r="B7" s="3" t="s">
        <v>213</v>
      </c>
    </row>
    <row r="8" spans="1:2" x14ac:dyDescent="0.25">
      <c r="A8" s="1">
        <v>7</v>
      </c>
      <c r="B8" s="3" t="s">
        <v>202</v>
      </c>
    </row>
    <row r="9" spans="1:2" x14ac:dyDescent="0.25">
      <c r="A9" s="1">
        <v>8</v>
      </c>
      <c r="B9" s="3" t="s">
        <v>214</v>
      </c>
    </row>
    <row r="10" spans="1:2" x14ac:dyDescent="0.25">
      <c r="A10" s="1">
        <v>9</v>
      </c>
      <c r="B10" s="3" t="s">
        <v>201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D21" sqref="D21"/>
    </sheetView>
  </sheetViews>
  <sheetFormatPr defaultRowHeight="15" x14ac:dyDescent="0.25"/>
  <cols>
    <col min="1" max="1" width="26" style="2" customWidth="1"/>
    <col min="2" max="2" width="12.5703125" style="2" customWidth="1"/>
    <col min="3" max="3" width="12.140625" style="2" customWidth="1"/>
    <col min="4" max="4" width="14.42578125" style="2" customWidth="1"/>
    <col min="5" max="5" width="14.140625" style="2" customWidth="1"/>
    <col min="6" max="6" width="16" style="2" customWidth="1"/>
    <col min="7" max="7" width="9.140625" style="2" customWidth="1"/>
    <col min="8" max="8" width="9.140625" style="2"/>
    <col min="9" max="9" width="15.42578125" style="2" customWidth="1"/>
    <col min="10" max="10" width="21" style="2" customWidth="1"/>
    <col min="11" max="11" width="23.5703125" style="2" customWidth="1"/>
    <col min="12" max="16384" width="9.140625" style="2"/>
  </cols>
  <sheetData>
    <row r="1" spans="1:12" x14ac:dyDescent="0.25">
      <c r="A1" s="2" t="s">
        <v>906</v>
      </c>
      <c r="B1" s="1" t="s">
        <v>907</v>
      </c>
      <c r="C1" s="1" t="s">
        <v>269</v>
      </c>
      <c r="D1" s="1" t="s">
        <v>908</v>
      </c>
      <c r="E1" s="1" t="s">
        <v>909</v>
      </c>
      <c r="F1" s="1" t="s">
        <v>910</v>
      </c>
    </row>
    <row r="2" spans="1:12" x14ac:dyDescent="0.25">
      <c r="A2" s="2" t="s">
        <v>911</v>
      </c>
      <c r="B2" s="121">
        <v>542.4</v>
      </c>
      <c r="C2" s="121">
        <v>90.195999999999998</v>
      </c>
      <c r="D2" s="121">
        <v>110.754</v>
      </c>
      <c r="E2" s="121">
        <v>0.2</v>
      </c>
      <c r="F2" s="121">
        <f t="shared" ref="F2:F7" si="0">B2+C2+D2+E2</f>
        <v>743.55000000000007</v>
      </c>
    </row>
    <row r="3" spans="1:12" x14ac:dyDescent="0.25">
      <c r="A3" s="2" t="s">
        <v>912</v>
      </c>
      <c r="B3" s="121">
        <v>83.254999999999995</v>
      </c>
      <c r="C3" s="121">
        <v>51.16</v>
      </c>
      <c r="D3" s="121">
        <v>44.436</v>
      </c>
      <c r="E3" s="121">
        <v>3.0670000000000002</v>
      </c>
      <c r="F3" s="121">
        <f t="shared" si="0"/>
        <v>181.91800000000001</v>
      </c>
      <c r="G3" s="2" t="s">
        <v>913</v>
      </c>
    </row>
    <row r="4" spans="1:12" x14ac:dyDescent="0.25">
      <c r="A4" s="2" t="s">
        <v>914</v>
      </c>
      <c r="B4" s="121">
        <v>2081.8690000000001</v>
      </c>
      <c r="C4" s="121">
        <v>287.30700000000002</v>
      </c>
      <c r="D4" s="121">
        <v>251.512</v>
      </c>
      <c r="E4" s="121">
        <v>5.32</v>
      </c>
      <c r="F4" s="121">
        <f t="shared" si="0"/>
        <v>2626.0080000000007</v>
      </c>
    </row>
    <row r="5" spans="1:12" x14ac:dyDescent="0.25">
      <c r="A5" s="2" t="s">
        <v>915</v>
      </c>
      <c r="B5" s="121">
        <v>1634.2</v>
      </c>
      <c r="C5" s="121">
        <v>66.8</v>
      </c>
      <c r="D5" s="121">
        <v>46.5</v>
      </c>
      <c r="E5" s="121">
        <v>0</v>
      </c>
      <c r="F5" s="121">
        <f t="shared" si="0"/>
        <v>1747.5</v>
      </c>
    </row>
    <row r="6" spans="1:12" x14ac:dyDescent="0.25">
      <c r="A6" s="2" t="s">
        <v>916</v>
      </c>
      <c r="B6" s="121">
        <f>B2+B3</f>
        <v>625.65499999999997</v>
      </c>
      <c r="C6" s="121">
        <f>C2+C3</f>
        <v>141.35599999999999</v>
      </c>
      <c r="D6" s="121">
        <f>D2+D3</f>
        <v>155.19</v>
      </c>
      <c r="E6" s="121">
        <f>E2+E3</f>
        <v>3.2670000000000003</v>
      </c>
      <c r="F6" s="121">
        <f t="shared" si="0"/>
        <v>925.46800000000007</v>
      </c>
    </row>
    <row r="7" spans="1:12" x14ac:dyDescent="0.25">
      <c r="A7" s="2" t="s">
        <v>917</v>
      </c>
      <c r="B7" s="121">
        <f>B4-B5</f>
        <v>447.6690000000001</v>
      </c>
      <c r="C7" s="121">
        <f>C4-C5</f>
        <v>220.50700000000001</v>
      </c>
      <c r="D7" s="121">
        <f>D4-D5</f>
        <v>205.012</v>
      </c>
      <c r="E7" s="121">
        <f>E4-E5</f>
        <v>5.32</v>
      </c>
      <c r="F7" s="121">
        <f t="shared" si="0"/>
        <v>878.50800000000015</v>
      </c>
      <c r="H7" s="121"/>
    </row>
    <row r="8" spans="1:12" x14ac:dyDescent="0.25">
      <c r="A8" s="122" t="s">
        <v>918</v>
      </c>
      <c r="B8" s="123">
        <f>B6/B7</f>
        <v>1.3975839291976881</v>
      </c>
      <c r="C8" s="123">
        <f>C6/C7</f>
        <v>0.64104994399270765</v>
      </c>
      <c r="D8" s="123">
        <f>D6/D7</f>
        <v>0.7569800792148752</v>
      </c>
      <c r="E8" s="123">
        <f>E6/E7</f>
        <v>0.61409774436090225</v>
      </c>
      <c r="F8" s="123">
        <f>F6/F7</f>
        <v>1.0534542656412917</v>
      </c>
    </row>
    <row r="9" spans="1:12" x14ac:dyDescent="0.25">
      <c r="A9" s="2" t="s">
        <v>919</v>
      </c>
      <c r="B9" s="124">
        <f>1-(B6/B7)</f>
        <v>-0.39758392919768815</v>
      </c>
      <c r="C9" s="124">
        <f>1-(C6/C7)</f>
        <v>0.35895005600729235</v>
      </c>
      <c r="D9" s="124">
        <f>1-(D6/D7)</f>
        <v>0.2430199207851248</v>
      </c>
      <c r="E9" s="124">
        <f>1-(E6/E7)</f>
        <v>0.38590225563909775</v>
      </c>
      <c r="F9" s="124">
        <f>1-(F6/F7)</f>
        <v>-5.3454265641291743E-2</v>
      </c>
    </row>
    <row r="10" spans="1:12" x14ac:dyDescent="0.25">
      <c r="A10" s="2" t="s">
        <v>920</v>
      </c>
      <c r="B10" s="121">
        <f>(1-B8)*B7</f>
        <v>-177.9859999999999</v>
      </c>
      <c r="C10" s="121">
        <f>(1-C8)*C7</f>
        <v>79.15100000000001</v>
      </c>
      <c r="D10" s="121">
        <f>(1-D8)*D7</f>
        <v>49.822000000000003</v>
      </c>
      <c r="E10" s="121">
        <f>(1-E8)*E7</f>
        <v>2.0529999999999999</v>
      </c>
      <c r="F10" s="121">
        <f>(1-F8)*F7</f>
        <v>-46.959999999999937</v>
      </c>
    </row>
    <row r="11" spans="1:12" x14ac:dyDescent="0.25">
      <c r="A11" s="2" t="s">
        <v>921</v>
      </c>
      <c r="B11" s="125">
        <f>B10/B4</f>
        <v>-8.5493371581016817E-2</v>
      </c>
      <c r="C11" s="125">
        <f>C10/C4</f>
        <v>0.27549276557828389</v>
      </c>
      <c r="D11" s="125">
        <f>D10/D4</f>
        <v>0.19808995197048254</v>
      </c>
      <c r="E11" s="125">
        <f>E10/E4</f>
        <v>0.38590225563909769</v>
      </c>
      <c r="F11" s="125">
        <f>F10/F4</f>
        <v>-1.7882656869285973E-2</v>
      </c>
    </row>
    <row r="15" spans="1:12" x14ac:dyDescent="0.25">
      <c r="A15" s="39" t="s">
        <v>922</v>
      </c>
      <c r="B15" s="2" t="s">
        <v>914</v>
      </c>
      <c r="C15" s="2" t="s">
        <v>923</v>
      </c>
      <c r="D15" s="2" t="s">
        <v>372</v>
      </c>
      <c r="E15" s="2" t="s">
        <v>924</v>
      </c>
      <c r="F15" s="15" t="s">
        <v>925</v>
      </c>
      <c r="G15" s="2" t="s">
        <v>926</v>
      </c>
      <c r="H15" s="2" t="s">
        <v>927</v>
      </c>
      <c r="I15" s="7" t="s">
        <v>928</v>
      </c>
      <c r="J15" s="2" t="s">
        <v>920</v>
      </c>
      <c r="K15" s="2" t="s">
        <v>921</v>
      </c>
    </row>
    <row r="16" spans="1:12" x14ac:dyDescent="0.25">
      <c r="A16" s="128" t="s">
        <v>248</v>
      </c>
      <c r="B16" s="127"/>
      <c r="C16" s="127"/>
      <c r="D16" s="127"/>
      <c r="E16" s="127"/>
      <c r="F16" s="127"/>
      <c r="G16" s="127"/>
      <c r="H16" s="127"/>
      <c r="I16" s="127"/>
      <c r="J16" s="127"/>
      <c r="K16" s="126"/>
      <c r="L16" s="126"/>
    </row>
    <row r="17" spans="1:1" x14ac:dyDescent="0.25">
      <c r="A17" s="128" t="s">
        <v>302</v>
      </c>
    </row>
    <row r="18" spans="1:1" x14ac:dyDescent="0.25">
      <c r="A18" s="128" t="s">
        <v>365</v>
      </c>
    </row>
    <row r="19" spans="1:1" x14ac:dyDescent="0.25">
      <c r="A19" s="128" t="s">
        <v>22</v>
      </c>
    </row>
    <row r="20" spans="1:1" x14ac:dyDescent="0.25">
      <c r="A20" s="128" t="s">
        <v>364</v>
      </c>
    </row>
    <row r="21" spans="1:1" x14ac:dyDescent="0.25">
      <c r="A21" s="128" t="s">
        <v>336</v>
      </c>
    </row>
    <row r="22" spans="1:1" x14ac:dyDescent="0.25">
      <c r="A22" s="128" t="s">
        <v>268</v>
      </c>
    </row>
    <row r="23" spans="1:1" x14ac:dyDescent="0.25">
      <c r="A23" s="128" t="s">
        <v>375</v>
      </c>
    </row>
    <row r="24" spans="1:1" x14ac:dyDescent="0.25">
      <c r="A24" s="128" t="s">
        <v>393</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A8" sqref="A8"/>
    </sheetView>
  </sheetViews>
  <sheetFormatPr defaultRowHeight="15" x14ac:dyDescent="0.25"/>
  <cols>
    <col min="2" max="2" width="19" style="2" customWidth="1"/>
    <col min="3" max="3" width="18.5703125" style="2" customWidth="1"/>
    <col min="4" max="4" width="17" customWidth="1"/>
    <col min="5" max="5" width="12.42578125" style="2" customWidth="1"/>
    <col min="6" max="6" width="31.5703125" customWidth="1"/>
    <col min="7" max="7" width="19" customWidth="1"/>
    <col min="8" max="8" width="33.42578125" customWidth="1"/>
  </cols>
  <sheetData>
    <row r="1" spans="1:8" ht="23.25" customHeight="1" thickBot="1" x14ac:dyDescent="0.3">
      <c r="A1" s="46"/>
      <c r="B1" s="48" t="s">
        <v>382</v>
      </c>
      <c r="C1" s="49" t="s">
        <v>383</v>
      </c>
      <c r="D1" s="49" t="s">
        <v>388</v>
      </c>
      <c r="E1" s="49" t="s">
        <v>389</v>
      </c>
      <c r="F1" s="49" t="s">
        <v>384</v>
      </c>
      <c r="G1" s="49" t="s">
        <v>385</v>
      </c>
      <c r="H1" s="50" t="s">
        <v>386</v>
      </c>
    </row>
    <row r="2" spans="1:8" ht="26.25" x14ac:dyDescent="0.25">
      <c r="A2" s="47" t="s">
        <v>3</v>
      </c>
      <c r="B2" s="45">
        <v>113822500</v>
      </c>
      <c r="C2" s="41">
        <v>81624369.760000005</v>
      </c>
      <c r="D2" s="41" t="e">
        <f>1.21*(#REF!+#REF!+#REF!+#REF!+#REF!+#REF!+#REF!+#REF!)</f>
        <v>#REF!</v>
      </c>
      <c r="E2" s="41" t="s">
        <v>0</v>
      </c>
      <c r="F2" s="41">
        <v>67887480</v>
      </c>
      <c r="G2" s="42" t="e">
        <f>B2-C2-D2-F2</f>
        <v>#REF!</v>
      </c>
      <c r="H2" s="43" t="s">
        <v>387</v>
      </c>
    </row>
    <row r="3" spans="1:8" ht="25.5" customHeight="1" x14ac:dyDescent="0.25">
      <c r="A3" s="47" t="s">
        <v>4</v>
      </c>
      <c r="B3" s="45">
        <v>643243190</v>
      </c>
      <c r="C3" s="41">
        <v>140489322.22</v>
      </c>
      <c r="D3" s="41" t="e">
        <f>1.21*(#REF!+#REF!+#REF!+#REF!+#REF!)</f>
        <v>#REF!</v>
      </c>
      <c r="E3" s="41" t="s">
        <v>0</v>
      </c>
      <c r="F3" s="41">
        <v>395215246.10000002</v>
      </c>
      <c r="G3" s="44" t="e">
        <f>B3-C3-D3-F3</f>
        <v>#REF!</v>
      </c>
      <c r="H3" s="38"/>
    </row>
    <row r="4" spans="1:8" x14ac:dyDescent="0.25">
      <c r="D4" s="32"/>
    </row>
  </sheetData>
  <pageMargins left="0.70866141732283472" right="0.70866141732283472" top="0.78740157480314965" bottom="0.78740157480314965" header="0.31496062992125984" footer="0.31496062992125984"/>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tabSelected="1" zoomScale="80" zoomScaleNormal="80" workbookViewId="0">
      <selection activeCell="K6" sqref="K6"/>
    </sheetView>
  </sheetViews>
  <sheetFormatPr defaultRowHeight="15" x14ac:dyDescent="0.25"/>
  <cols>
    <col min="1" max="1" width="17.42578125" bestFit="1" customWidth="1"/>
    <col min="2" max="2" width="48.140625" bestFit="1" customWidth="1"/>
    <col min="3" max="3" width="63.5703125" bestFit="1" customWidth="1"/>
    <col min="4" max="4" width="9.5703125" bestFit="1" customWidth="1"/>
    <col min="5" max="5" width="16.28515625" customWidth="1"/>
    <col min="6" max="6" width="12" customWidth="1"/>
    <col min="7" max="7" width="16.7109375" customWidth="1"/>
    <col min="8" max="8" width="30" customWidth="1"/>
    <col min="12" max="12" width="17.85546875" customWidth="1"/>
    <col min="13" max="13" width="31.42578125" customWidth="1"/>
  </cols>
  <sheetData>
    <row r="1" spans="1:13" ht="31.5" x14ac:dyDescent="0.25">
      <c r="A1" s="131" t="s">
        <v>243</v>
      </c>
      <c r="B1" s="131" t="s">
        <v>267</v>
      </c>
      <c r="C1" s="132" t="s">
        <v>1</v>
      </c>
      <c r="D1" s="131" t="s">
        <v>220</v>
      </c>
      <c r="E1" s="131" t="s">
        <v>978</v>
      </c>
      <c r="F1" s="131" t="s">
        <v>199</v>
      </c>
      <c r="G1" s="131" t="s">
        <v>199</v>
      </c>
      <c r="H1" s="156" t="s">
        <v>989</v>
      </c>
      <c r="K1" s="39"/>
      <c r="L1" s="39"/>
      <c r="M1" s="39"/>
    </row>
    <row r="2" spans="1:13" ht="15.75" x14ac:dyDescent="0.25">
      <c r="A2" s="31" t="s">
        <v>306</v>
      </c>
      <c r="B2" s="137"/>
      <c r="C2" s="20"/>
      <c r="D2" s="21"/>
      <c r="E2" s="138">
        <v>16500000</v>
      </c>
      <c r="F2" s="139" t="s">
        <v>307</v>
      </c>
      <c r="G2" s="21"/>
      <c r="H2" s="21"/>
      <c r="K2" s="39"/>
      <c r="L2" s="39"/>
      <c r="M2" s="39"/>
    </row>
    <row r="3" spans="1:13" ht="31.5" x14ac:dyDescent="0.25">
      <c r="A3" s="165"/>
      <c r="B3" s="166" t="s">
        <v>303</v>
      </c>
      <c r="C3" s="167"/>
      <c r="D3" s="165" t="s">
        <v>992</v>
      </c>
      <c r="E3" s="168">
        <v>16500000</v>
      </c>
      <c r="F3" s="169" t="s">
        <v>307</v>
      </c>
      <c r="G3" s="165"/>
      <c r="H3" s="165"/>
      <c r="K3" s="39"/>
      <c r="L3" s="39"/>
      <c r="M3" s="39"/>
    </row>
    <row r="4" spans="1:13" x14ac:dyDescent="0.25">
      <c r="A4" s="6" t="s">
        <v>973</v>
      </c>
      <c r="B4" s="140" t="s">
        <v>20</v>
      </c>
      <c r="C4" s="10" t="s">
        <v>972</v>
      </c>
      <c r="D4" s="6" t="s">
        <v>221</v>
      </c>
      <c r="E4" s="8">
        <v>5600000</v>
      </c>
      <c r="F4" s="141">
        <v>42818</v>
      </c>
      <c r="G4" s="6" t="s">
        <v>991</v>
      </c>
      <c r="H4" s="6" t="s">
        <v>990</v>
      </c>
      <c r="K4" s="39"/>
      <c r="L4" s="39"/>
      <c r="M4" s="39"/>
    </row>
    <row r="5" spans="1:13" x14ac:dyDescent="0.25">
      <c r="A5" s="6" t="s">
        <v>993</v>
      </c>
      <c r="B5" s="140" t="s">
        <v>20</v>
      </c>
      <c r="C5" s="5" t="s">
        <v>994</v>
      </c>
      <c r="D5" s="6" t="s">
        <v>221</v>
      </c>
      <c r="E5" s="8">
        <v>900000</v>
      </c>
      <c r="F5" s="141">
        <v>42776</v>
      </c>
      <c r="G5" s="6" t="s">
        <v>983</v>
      </c>
      <c r="H5" s="6" t="s">
        <v>988</v>
      </c>
      <c r="K5" s="39"/>
      <c r="L5" s="39"/>
      <c r="M5" s="39"/>
    </row>
    <row r="6" spans="1:13" x14ac:dyDescent="0.25">
      <c r="A6" s="6" t="s">
        <v>359</v>
      </c>
      <c r="B6" s="140" t="s">
        <v>21</v>
      </c>
      <c r="C6" s="5" t="s">
        <v>360</v>
      </c>
      <c r="D6" s="6" t="s">
        <v>222</v>
      </c>
      <c r="E6" s="8">
        <v>10000000</v>
      </c>
      <c r="F6" s="141">
        <v>42633</v>
      </c>
      <c r="G6" s="6" t="s">
        <v>980</v>
      </c>
      <c r="H6" s="6" t="s">
        <v>985</v>
      </c>
      <c r="K6" s="39"/>
      <c r="L6" s="39"/>
      <c r="M6" s="39"/>
    </row>
    <row r="7" spans="1:13" ht="31.5" x14ac:dyDescent="0.25">
      <c r="A7" s="22"/>
      <c r="B7" s="142" t="s">
        <v>308</v>
      </c>
      <c r="C7" s="23"/>
      <c r="D7" s="165" t="s">
        <v>992</v>
      </c>
      <c r="E7" s="168">
        <v>0</v>
      </c>
      <c r="F7" s="143" t="s">
        <v>307</v>
      </c>
      <c r="G7" s="143"/>
      <c r="H7" s="25"/>
      <c r="K7" s="15"/>
      <c r="L7" s="15"/>
      <c r="M7" s="39"/>
    </row>
    <row r="8" spans="1:13" ht="31.5" x14ac:dyDescent="0.25">
      <c r="A8" s="22"/>
      <c r="B8" s="142" t="s">
        <v>19</v>
      </c>
      <c r="C8" s="23"/>
      <c r="D8" s="165" t="s">
        <v>992</v>
      </c>
      <c r="E8" s="168">
        <v>86990000</v>
      </c>
      <c r="F8" s="143" t="s">
        <v>307</v>
      </c>
      <c r="G8" s="143"/>
      <c r="H8" s="25"/>
      <c r="K8" s="15"/>
      <c r="L8" s="15"/>
      <c r="M8" s="39"/>
    </row>
    <row r="9" spans="1:13" x14ac:dyDescent="0.25">
      <c r="A9" s="6" t="s">
        <v>272</v>
      </c>
      <c r="B9" s="140" t="s">
        <v>19</v>
      </c>
      <c r="C9" s="10" t="s">
        <v>937</v>
      </c>
      <c r="D9" s="6" t="s">
        <v>222</v>
      </c>
      <c r="E9" s="8">
        <v>2000000</v>
      </c>
      <c r="F9" s="141">
        <v>42794</v>
      </c>
      <c r="G9" s="6" t="s">
        <v>979</v>
      </c>
      <c r="H9" s="6" t="s">
        <v>984</v>
      </c>
      <c r="K9" s="15"/>
      <c r="L9" s="15"/>
      <c r="M9" s="39"/>
    </row>
    <row r="10" spans="1:13" x14ac:dyDescent="0.25">
      <c r="A10" s="6" t="s">
        <v>291</v>
      </c>
      <c r="B10" s="140" t="s">
        <v>19</v>
      </c>
      <c r="C10" s="10" t="s">
        <v>292</v>
      </c>
      <c r="D10" s="6" t="s">
        <v>222</v>
      </c>
      <c r="E10" s="8">
        <v>1000000</v>
      </c>
      <c r="F10" s="144">
        <v>43023</v>
      </c>
      <c r="G10" s="6" t="s">
        <v>983</v>
      </c>
      <c r="H10" s="6" t="s">
        <v>988</v>
      </c>
      <c r="K10" s="39"/>
      <c r="L10" s="39"/>
      <c r="M10" s="39"/>
    </row>
    <row r="11" spans="1:13" x14ac:dyDescent="0.25">
      <c r="A11" s="16" t="s">
        <v>935</v>
      </c>
      <c r="B11" s="140" t="s">
        <v>19</v>
      </c>
      <c r="C11" s="17" t="s">
        <v>936</v>
      </c>
      <c r="D11" s="6" t="s">
        <v>221</v>
      </c>
      <c r="E11" s="8">
        <v>1990000</v>
      </c>
      <c r="F11" s="144">
        <v>42717</v>
      </c>
      <c r="G11" s="6" t="s">
        <v>983</v>
      </c>
      <c r="H11" s="6" t="s">
        <v>988</v>
      </c>
    </row>
    <row r="12" spans="1:13" ht="25.5" x14ac:dyDescent="0.25">
      <c r="A12" s="16" t="s">
        <v>976</v>
      </c>
      <c r="B12" s="140" t="s">
        <v>19</v>
      </c>
      <c r="C12" s="17" t="s">
        <v>974</v>
      </c>
      <c r="D12" s="6" t="s">
        <v>221</v>
      </c>
      <c r="E12" s="8">
        <v>20000000</v>
      </c>
      <c r="F12" s="144">
        <v>42794</v>
      </c>
      <c r="G12" s="6" t="s">
        <v>979</v>
      </c>
      <c r="H12" s="6" t="s">
        <v>984</v>
      </c>
    </row>
    <row r="13" spans="1:13" x14ac:dyDescent="0.25">
      <c r="A13" s="16" t="s">
        <v>977</v>
      </c>
      <c r="B13" s="140" t="s">
        <v>19</v>
      </c>
      <c r="C13" s="17" t="s">
        <v>975</v>
      </c>
      <c r="D13" s="6" t="s">
        <v>221</v>
      </c>
      <c r="E13" s="8">
        <v>2500000</v>
      </c>
      <c r="F13" s="144">
        <v>42824</v>
      </c>
      <c r="G13" s="6" t="s">
        <v>979</v>
      </c>
      <c r="H13" s="6" t="s">
        <v>984</v>
      </c>
    </row>
    <row r="14" spans="1:13" x14ac:dyDescent="0.25">
      <c r="A14" s="16" t="s">
        <v>995</v>
      </c>
      <c r="B14" s="140" t="s">
        <v>19</v>
      </c>
      <c r="C14" s="17" t="s">
        <v>996</v>
      </c>
      <c r="D14" s="6" t="s">
        <v>221</v>
      </c>
      <c r="E14" s="8">
        <v>2000000</v>
      </c>
      <c r="F14" s="144">
        <v>42916</v>
      </c>
      <c r="G14" s="6" t="s">
        <v>991</v>
      </c>
      <c r="H14" s="6" t="s">
        <v>990</v>
      </c>
    </row>
    <row r="15" spans="1:13" x14ac:dyDescent="0.25">
      <c r="A15" s="16" t="s">
        <v>997</v>
      </c>
      <c r="B15" s="140" t="s">
        <v>19</v>
      </c>
      <c r="C15" s="17" t="s">
        <v>998</v>
      </c>
      <c r="D15" s="6" t="s">
        <v>222</v>
      </c>
      <c r="E15" s="8">
        <v>2000000</v>
      </c>
      <c r="F15" s="144">
        <v>43023</v>
      </c>
      <c r="G15" s="6" t="s">
        <v>991</v>
      </c>
      <c r="H15" s="6" t="s">
        <v>990</v>
      </c>
    </row>
    <row r="16" spans="1:13" x14ac:dyDescent="0.25">
      <c r="A16" s="16" t="s">
        <v>999</v>
      </c>
      <c r="B16" s="140" t="s">
        <v>19</v>
      </c>
      <c r="C16" s="17" t="s">
        <v>1000</v>
      </c>
      <c r="D16" s="6" t="s">
        <v>222</v>
      </c>
      <c r="E16" s="8">
        <v>2000000</v>
      </c>
      <c r="F16" s="144">
        <v>42993</v>
      </c>
      <c r="G16" s="6" t="s">
        <v>991</v>
      </c>
      <c r="H16" s="6" t="s">
        <v>990</v>
      </c>
    </row>
    <row r="17" spans="1:8" x14ac:dyDescent="0.25">
      <c r="A17" s="16" t="s">
        <v>1001</v>
      </c>
      <c r="B17" s="140" t="s">
        <v>19</v>
      </c>
      <c r="C17" s="17" t="s">
        <v>1002</v>
      </c>
      <c r="D17" s="6" t="s">
        <v>221</v>
      </c>
      <c r="E17" s="8">
        <v>7500000</v>
      </c>
      <c r="F17" s="144">
        <v>42875</v>
      </c>
      <c r="G17" s="6" t="s">
        <v>991</v>
      </c>
      <c r="H17" s="6" t="s">
        <v>990</v>
      </c>
    </row>
    <row r="18" spans="1:8" x14ac:dyDescent="0.25">
      <c r="A18" s="16" t="s">
        <v>1003</v>
      </c>
      <c r="B18" s="140" t="s">
        <v>19</v>
      </c>
      <c r="C18" s="10" t="s">
        <v>1004</v>
      </c>
      <c r="D18" s="6" t="s">
        <v>222</v>
      </c>
      <c r="E18" s="8">
        <v>7500000</v>
      </c>
      <c r="F18" s="144">
        <v>42931</v>
      </c>
      <c r="G18" s="6" t="s">
        <v>991</v>
      </c>
      <c r="H18" s="6" t="s">
        <v>990</v>
      </c>
    </row>
    <row r="19" spans="1:8" x14ac:dyDescent="0.25">
      <c r="A19" s="16" t="s">
        <v>1005</v>
      </c>
      <c r="B19" s="140" t="s">
        <v>19</v>
      </c>
      <c r="C19" s="17" t="s">
        <v>1006</v>
      </c>
      <c r="D19" s="6" t="s">
        <v>221</v>
      </c>
      <c r="E19" s="8">
        <v>2000000</v>
      </c>
      <c r="F19" s="144">
        <v>42832</v>
      </c>
      <c r="G19" s="6" t="s">
        <v>980</v>
      </c>
      <c r="H19" s="6" t="s">
        <v>985</v>
      </c>
    </row>
    <row r="20" spans="1:8" x14ac:dyDescent="0.25">
      <c r="A20" s="16" t="s">
        <v>1007</v>
      </c>
      <c r="B20" s="140" t="s">
        <v>19</v>
      </c>
      <c r="C20" s="17" t="s">
        <v>1008</v>
      </c>
      <c r="D20" s="6" t="s">
        <v>221</v>
      </c>
      <c r="E20" s="8">
        <v>2000000</v>
      </c>
      <c r="F20" s="144">
        <v>42832</v>
      </c>
      <c r="G20" s="6" t="s">
        <v>980</v>
      </c>
      <c r="H20" s="6" t="s">
        <v>985</v>
      </c>
    </row>
    <row r="21" spans="1:8" x14ac:dyDescent="0.25">
      <c r="A21" s="16" t="s">
        <v>1009</v>
      </c>
      <c r="B21" s="140" t="s">
        <v>19</v>
      </c>
      <c r="C21" s="17" t="s">
        <v>1010</v>
      </c>
      <c r="D21" s="6" t="s">
        <v>222</v>
      </c>
      <c r="E21" s="8">
        <v>7500000</v>
      </c>
      <c r="F21" s="144">
        <v>42926</v>
      </c>
      <c r="G21" s="6" t="s">
        <v>991</v>
      </c>
      <c r="H21" s="6" t="s">
        <v>990</v>
      </c>
    </row>
    <row r="22" spans="1:8" x14ac:dyDescent="0.25">
      <c r="A22" s="16" t="s">
        <v>1011</v>
      </c>
      <c r="B22" s="140" t="s">
        <v>19</v>
      </c>
      <c r="C22" s="130" t="s">
        <v>1012</v>
      </c>
      <c r="D22" s="6" t="s">
        <v>222</v>
      </c>
      <c r="E22" s="8">
        <v>2000000</v>
      </c>
      <c r="F22" s="147">
        <v>42845</v>
      </c>
      <c r="G22" s="6" t="s">
        <v>982</v>
      </c>
      <c r="H22" s="6" t="s">
        <v>987</v>
      </c>
    </row>
    <row r="23" spans="1:8" x14ac:dyDescent="0.25">
      <c r="A23" s="16" t="s">
        <v>1013</v>
      </c>
      <c r="B23" s="140" t="s">
        <v>19</v>
      </c>
      <c r="C23" s="130" t="s">
        <v>1014</v>
      </c>
      <c r="D23" s="6" t="s">
        <v>221</v>
      </c>
      <c r="E23" s="146">
        <v>5000000</v>
      </c>
      <c r="F23" s="148">
        <v>42855</v>
      </c>
      <c r="G23" s="6" t="s">
        <v>979</v>
      </c>
      <c r="H23" s="6" t="s">
        <v>984</v>
      </c>
    </row>
    <row r="24" spans="1:8" x14ac:dyDescent="0.25">
      <c r="A24" s="16" t="s">
        <v>1015</v>
      </c>
      <c r="B24" s="140" t="s">
        <v>19</v>
      </c>
      <c r="C24" s="130" t="s">
        <v>1016</v>
      </c>
      <c r="D24" s="6" t="s">
        <v>221</v>
      </c>
      <c r="E24" s="146">
        <v>20000000</v>
      </c>
      <c r="F24" s="148">
        <v>42855</v>
      </c>
      <c r="G24" s="6" t="s">
        <v>979</v>
      </c>
      <c r="H24" s="6" t="s">
        <v>984</v>
      </c>
    </row>
    <row r="25" spans="1:8" ht="15.75" x14ac:dyDescent="0.25">
      <c r="A25" s="170" t="s">
        <v>301</v>
      </c>
      <c r="B25" s="145"/>
      <c r="C25" s="29"/>
      <c r="D25" s="30"/>
      <c r="E25" s="171">
        <v>496973495.10495913</v>
      </c>
      <c r="F25" s="172" t="s">
        <v>307</v>
      </c>
      <c r="G25" s="172"/>
      <c r="H25" s="173"/>
    </row>
    <row r="26" spans="1:8" ht="31.5" x14ac:dyDescent="0.25">
      <c r="A26" s="22"/>
      <c r="B26" s="142" t="s">
        <v>373</v>
      </c>
      <c r="C26" s="26"/>
      <c r="D26" s="165" t="s">
        <v>992</v>
      </c>
      <c r="E26" s="24">
        <v>241608507</v>
      </c>
      <c r="F26" s="143" t="s">
        <v>307</v>
      </c>
      <c r="G26" s="143"/>
      <c r="H26" s="25"/>
    </row>
    <row r="27" spans="1:8" x14ac:dyDescent="0.25">
      <c r="A27" s="6" t="s">
        <v>237</v>
      </c>
      <c r="B27" s="140" t="s">
        <v>374</v>
      </c>
      <c r="C27" s="10" t="s">
        <v>313</v>
      </c>
      <c r="D27" s="6" t="s">
        <v>222</v>
      </c>
      <c r="E27" s="8">
        <v>1500000</v>
      </c>
      <c r="F27" s="141">
        <v>42771</v>
      </c>
      <c r="G27" s="6" t="s">
        <v>983</v>
      </c>
      <c r="H27" s="6" t="s">
        <v>988</v>
      </c>
    </row>
    <row r="28" spans="1:8" ht="25.5" x14ac:dyDescent="0.25">
      <c r="A28" s="6" t="s">
        <v>329</v>
      </c>
      <c r="B28" s="140" t="s">
        <v>374</v>
      </c>
      <c r="C28" s="10" t="s">
        <v>1017</v>
      </c>
      <c r="D28" s="6" t="s">
        <v>222</v>
      </c>
      <c r="E28" s="8">
        <v>4728500</v>
      </c>
      <c r="F28" s="141">
        <v>42885</v>
      </c>
      <c r="G28" s="6" t="s">
        <v>979</v>
      </c>
      <c r="H28" s="6" t="s">
        <v>984</v>
      </c>
    </row>
    <row r="29" spans="1:8" x14ac:dyDescent="0.25">
      <c r="A29" s="6" t="s">
        <v>1018</v>
      </c>
      <c r="B29" s="140" t="s">
        <v>374</v>
      </c>
      <c r="C29" s="10" t="s">
        <v>1019</v>
      </c>
      <c r="D29" s="6" t="s">
        <v>222</v>
      </c>
      <c r="E29" s="8">
        <v>1</v>
      </c>
      <c r="F29" s="141">
        <v>42887</v>
      </c>
      <c r="G29" s="6" t="s">
        <v>991</v>
      </c>
      <c r="H29" s="6" t="s">
        <v>990</v>
      </c>
    </row>
    <row r="30" spans="1:8" x14ac:dyDescent="0.25">
      <c r="A30" s="6" t="s">
        <v>330</v>
      </c>
      <c r="B30" s="140" t="s">
        <v>374</v>
      </c>
      <c r="C30" s="10" t="s">
        <v>325</v>
      </c>
      <c r="D30" s="6" t="s">
        <v>222</v>
      </c>
      <c r="E30" s="8">
        <v>25110003</v>
      </c>
      <c r="F30" s="141">
        <v>42931</v>
      </c>
      <c r="G30" s="6" t="s">
        <v>982</v>
      </c>
      <c r="H30" s="6" t="s">
        <v>987</v>
      </c>
    </row>
    <row r="31" spans="1:8" x14ac:dyDescent="0.25">
      <c r="A31" s="6" t="s">
        <v>331</v>
      </c>
      <c r="B31" s="140" t="s">
        <v>374</v>
      </c>
      <c r="C31" s="10" t="s">
        <v>326</v>
      </c>
      <c r="D31" s="6" t="s">
        <v>222</v>
      </c>
      <c r="E31" s="8">
        <v>23760000</v>
      </c>
      <c r="F31" s="141">
        <v>42887</v>
      </c>
      <c r="G31" s="6" t="s">
        <v>982</v>
      </c>
      <c r="H31" s="6" t="s">
        <v>987</v>
      </c>
    </row>
    <row r="32" spans="1:8" x14ac:dyDescent="0.25">
      <c r="A32" s="6" t="s">
        <v>332</v>
      </c>
      <c r="B32" s="140" t="s">
        <v>374</v>
      </c>
      <c r="C32" s="10" t="s">
        <v>327</v>
      </c>
      <c r="D32" s="6" t="s">
        <v>222</v>
      </c>
      <c r="E32" s="8">
        <v>7560000</v>
      </c>
      <c r="F32" s="141">
        <v>42887</v>
      </c>
      <c r="G32" s="6" t="s">
        <v>983</v>
      </c>
      <c r="H32" s="6" t="s">
        <v>988</v>
      </c>
    </row>
    <row r="33" spans="1:8" x14ac:dyDescent="0.25">
      <c r="A33" s="6" t="s">
        <v>333</v>
      </c>
      <c r="B33" s="140" t="s">
        <v>374</v>
      </c>
      <c r="C33" s="10" t="s">
        <v>1020</v>
      </c>
      <c r="D33" s="6" t="s">
        <v>222</v>
      </c>
      <c r="E33" s="8">
        <v>27500000</v>
      </c>
      <c r="F33" s="141">
        <v>42901</v>
      </c>
      <c r="G33" s="6" t="s">
        <v>981</v>
      </c>
      <c r="H33" s="6" t="s">
        <v>986</v>
      </c>
    </row>
    <row r="34" spans="1:8" x14ac:dyDescent="0.25">
      <c r="A34" s="6" t="s">
        <v>334</v>
      </c>
      <c r="B34" s="140" t="s">
        <v>374</v>
      </c>
      <c r="C34" s="10" t="s">
        <v>354</v>
      </c>
      <c r="D34" s="6" t="s">
        <v>222</v>
      </c>
      <c r="E34" s="8">
        <v>3575000</v>
      </c>
      <c r="F34" s="141">
        <v>42822</v>
      </c>
      <c r="G34" s="6" t="s">
        <v>983</v>
      </c>
      <c r="H34" s="6" t="s">
        <v>988</v>
      </c>
    </row>
    <row r="35" spans="1:8" x14ac:dyDescent="0.25">
      <c r="A35" s="6" t="s">
        <v>335</v>
      </c>
      <c r="B35" s="140" t="s">
        <v>374</v>
      </c>
      <c r="C35" s="10" t="s">
        <v>328</v>
      </c>
      <c r="D35" s="6" t="s">
        <v>222</v>
      </c>
      <c r="E35" s="8">
        <v>2750000</v>
      </c>
      <c r="F35" s="141">
        <v>42855</v>
      </c>
      <c r="G35" s="6" t="s">
        <v>982</v>
      </c>
      <c r="H35" s="6" t="s">
        <v>987</v>
      </c>
    </row>
    <row r="36" spans="1:8" x14ac:dyDescent="0.25">
      <c r="A36" s="6" t="s">
        <v>353</v>
      </c>
      <c r="B36" s="140" t="s">
        <v>374</v>
      </c>
      <c r="C36" s="10" t="s">
        <v>363</v>
      </c>
      <c r="D36" s="6" t="s">
        <v>222</v>
      </c>
      <c r="E36" s="8">
        <v>74305000</v>
      </c>
      <c r="F36" s="141">
        <v>42692</v>
      </c>
      <c r="G36" s="6" t="s">
        <v>982</v>
      </c>
      <c r="H36" s="6" t="s">
        <v>987</v>
      </c>
    </row>
    <row r="37" spans="1:8" x14ac:dyDescent="0.25">
      <c r="A37" s="6" t="s">
        <v>362</v>
      </c>
      <c r="B37" s="140" t="s">
        <v>374</v>
      </c>
      <c r="C37" s="10" t="s">
        <v>361</v>
      </c>
      <c r="D37" s="6" t="s">
        <v>222</v>
      </c>
      <c r="E37" s="8">
        <v>13500000</v>
      </c>
      <c r="F37" s="141">
        <v>42887</v>
      </c>
      <c r="G37" s="6" t="s">
        <v>982</v>
      </c>
      <c r="H37" s="6" t="s">
        <v>987</v>
      </c>
    </row>
    <row r="38" spans="1:8" x14ac:dyDescent="0.25">
      <c r="A38" s="6" t="s">
        <v>1021</v>
      </c>
      <c r="B38" s="140" t="s">
        <v>374</v>
      </c>
      <c r="C38" s="10" t="s">
        <v>1022</v>
      </c>
      <c r="D38" s="6" t="s">
        <v>222</v>
      </c>
      <c r="E38" s="8">
        <v>23402500</v>
      </c>
      <c r="F38" s="141">
        <v>42855</v>
      </c>
      <c r="G38" s="6" t="s">
        <v>991</v>
      </c>
      <c r="H38" s="6" t="s">
        <v>990</v>
      </c>
    </row>
    <row r="39" spans="1:8" x14ac:dyDescent="0.25">
      <c r="A39" s="6" t="s">
        <v>1023</v>
      </c>
      <c r="B39" s="140" t="s">
        <v>374</v>
      </c>
      <c r="C39" s="10" t="s">
        <v>1024</v>
      </c>
      <c r="D39" s="6" t="s">
        <v>222</v>
      </c>
      <c r="E39" s="8">
        <v>1</v>
      </c>
      <c r="F39" s="141">
        <v>42886</v>
      </c>
      <c r="G39" s="6" t="s">
        <v>991</v>
      </c>
      <c r="H39" s="6" t="s">
        <v>990</v>
      </c>
    </row>
    <row r="40" spans="1:8" ht="25.5" x14ac:dyDescent="0.25">
      <c r="A40" s="6" t="s">
        <v>1025</v>
      </c>
      <c r="B40" s="140" t="s">
        <v>374</v>
      </c>
      <c r="C40" s="17" t="s">
        <v>1076</v>
      </c>
      <c r="D40" s="35" t="s">
        <v>222</v>
      </c>
      <c r="E40" s="8">
        <v>3575000</v>
      </c>
      <c r="F40" s="141">
        <v>42885</v>
      </c>
      <c r="G40" s="6" t="s">
        <v>991</v>
      </c>
      <c r="H40" s="6" t="s">
        <v>990</v>
      </c>
    </row>
    <row r="41" spans="1:8" x14ac:dyDescent="0.25">
      <c r="A41" s="6" t="s">
        <v>1026</v>
      </c>
      <c r="B41" s="140" t="s">
        <v>374</v>
      </c>
      <c r="C41" s="17" t="s">
        <v>1027</v>
      </c>
      <c r="D41" s="35" t="s">
        <v>221</v>
      </c>
      <c r="E41" s="8">
        <v>825000</v>
      </c>
      <c r="F41" s="141">
        <v>42885</v>
      </c>
      <c r="G41" s="6" t="s">
        <v>991</v>
      </c>
      <c r="H41" s="6" t="s">
        <v>990</v>
      </c>
    </row>
    <row r="42" spans="1:8" x14ac:dyDescent="0.25">
      <c r="A42" s="6" t="s">
        <v>1028</v>
      </c>
      <c r="B42" s="140" t="s">
        <v>374</v>
      </c>
      <c r="C42" s="17" t="s">
        <v>1029</v>
      </c>
      <c r="D42" s="35" t="s">
        <v>222</v>
      </c>
      <c r="E42" s="8">
        <v>550000</v>
      </c>
      <c r="F42" s="141">
        <v>42946</v>
      </c>
      <c r="G42" s="6" t="s">
        <v>991</v>
      </c>
      <c r="H42" s="6" t="s">
        <v>990</v>
      </c>
    </row>
    <row r="43" spans="1:8" x14ac:dyDescent="0.25">
      <c r="A43" s="6" t="s">
        <v>1030</v>
      </c>
      <c r="B43" s="140" t="s">
        <v>374</v>
      </c>
      <c r="C43" s="17" t="s">
        <v>1031</v>
      </c>
      <c r="D43" s="35" t="s">
        <v>222</v>
      </c>
      <c r="E43" s="8">
        <v>550000</v>
      </c>
      <c r="F43" s="141">
        <v>42946</v>
      </c>
      <c r="G43" s="6" t="s">
        <v>991</v>
      </c>
      <c r="H43" s="6" t="s">
        <v>990</v>
      </c>
    </row>
    <row r="44" spans="1:8" ht="25.5" x14ac:dyDescent="0.25">
      <c r="A44" s="6" t="s">
        <v>1032</v>
      </c>
      <c r="B44" s="140" t="s">
        <v>374</v>
      </c>
      <c r="C44" s="10" t="s">
        <v>1077</v>
      </c>
      <c r="D44" s="35" t="s">
        <v>222</v>
      </c>
      <c r="E44" s="8">
        <v>1</v>
      </c>
      <c r="F44" s="149">
        <v>42885</v>
      </c>
      <c r="G44" s="6" t="s">
        <v>991</v>
      </c>
      <c r="H44" s="6" t="s">
        <v>990</v>
      </c>
    </row>
    <row r="45" spans="1:8" ht="25.5" x14ac:dyDescent="0.25">
      <c r="A45" s="6" t="s">
        <v>1033</v>
      </c>
      <c r="B45" s="140" t="s">
        <v>374</v>
      </c>
      <c r="C45" s="10" t="s">
        <v>1078</v>
      </c>
      <c r="D45" s="35" t="s">
        <v>222</v>
      </c>
      <c r="E45" s="8">
        <v>1</v>
      </c>
      <c r="F45" s="149">
        <v>42885</v>
      </c>
      <c r="G45" s="6" t="s">
        <v>991</v>
      </c>
      <c r="H45" s="6" t="s">
        <v>990</v>
      </c>
    </row>
    <row r="46" spans="1:8" ht="25.5" x14ac:dyDescent="0.25">
      <c r="A46" s="40" t="s">
        <v>1034</v>
      </c>
      <c r="B46" s="140" t="s">
        <v>374</v>
      </c>
      <c r="C46" s="10" t="s">
        <v>1035</v>
      </c>
      <c r="D46" s="35" t="s">
        <v>222</v>
      </c>
      <c r="E46" s="8">
        <v>3987500</v>
      </c>
      <c r="F46" s="150" t="s">
        <v>282</v>
      </c>
      <c r="G46" s="6" t="s">
        <v>991</v>
      </c>
      <c r="H46" s="6" t="s">
        <v>990</v>
      </c>
    </row>
    <row r="47" spans="1:8" x14ac:dyDescent="0.25">
      <c r="A47" s="40" t="s">
        <v>1034</v>
      </c>
      <c r="B47" s="140" t="s">
        <v>374</v>
      </c>
      <c r="C47" s="17" t="s">
        <v>1036</v>
      </c>
      <c r="D47" s="35" t="s">
        <v>222</v>
      </c>
      <c r="E47" s="8">
        <v>5500000</v>
      </c>
      <c r="F47" s="150" t="s">
        <v>282</v>
      </c>
      <c r="G47" s="6" t="s">
        <v>991</v>
      </c>
      <c r="H47" s="6" t="s">
        <v>990</v>
      </c>
    </row>
    <row r="48" spans="1:8" ht="38.25" x14ac:dyDescent="0.25">
      <c r="A48" s="40" t="s">
        <v>1034</v>
      </c>
      <c r="B48" s="140" t="s">
        <v>374</v>
      </c>
      <c r="C48" s="17" t="s">
        <v>1037</v>
      </c>
      <c r="D48" s="35" t="s">
        <v>222</v>
      </c>
      <c r="E48" s="8">
        <v>8250000</v>
      </c>
      <c r="F48" s="150" t="s">
        <v>282</v>
      </c>
      <c r="G48" s="6" t="s">
        <v>991</v>
      </c>
      <c r="H48" s="6" t="s">
        <v>990</v>
      </c>
    </row>
    <row r="49" spans="1:8" x14ac:dyDescent="0.25">
      <c r="A49" s="40" t="s">
        <v>1034</v>
      </c>
      <c r="B49" s="140" t="s">
        <v>374</v>
      </c>
      <c r="C49" s="17" t="s">
        <v>1038</v>
      </c>
      <c r="D49" s="35" t="s">
        <v>222</v>
      </c>
      <c r="E49" s="8">
        <v>2750000</v>
      </c>
      <c r="F49" s="150" t="s">
        <v>282</v>
      </c>
      <c r="G49" s="6" t="s">
        <v>991</v>
      </c>
      <c r="H49" s="6" t="s">
        <v>990</v>
      </c>
    </row>
    <row r="50" spans="1:8" x14ac:dyDescent="0.25">
      <c r="A50" s="40" t="s">
        <v>1034</v>
      </c>
      <c r="B50" s="140" t="s">
        <v>374</v>
      </c>
      <c r="C50" s="17" t="s">
        <v>1039</v>
      </c>
      <c r="D50" s="35" t="s">
        <v>222</v>
      </c>
      <c r="E50" s="8">
        <v>2430000</v>
      </c>
      <c r="F50" s="150" t="s">
        <v>282</v>
      </c>
      <c r="G50" s="6" t="s">
        <v>991</v>
      </c>
      <c r="H50" s="6" t="s">
        <v>990</v>
      </c>
    </row>
    <row r="51" spans="1:8" x14ac:dyDescent="0.25">
      <c r="A51" s="40" t="s">
        <v>1034</v>
      </c>
      <c r="B51" s="140" t="s">
        <v>374</v>
      </c>
      <c r="C51" s="17" t="s">
        <v>1040</v>
      </c>
      <c r="D51" s="35" t="s">
        <v>222</v>
      </c>
      <c r="E51" s="8">
        <v>5500000</v>
      </c>
      <c r="F51" s="150" t="s">
        <v>282</v>
      </c>
      <c r="G51" s="6" t="s">
        <v>991</v>
      </c>
      <c r="H51" s="6" t="s">
        <v>990</v>
      </c>
    </row>
    <row r="52" spans="1:8" ht="31.5" x14ac:dyDescent="0.25">
      <c r="A52" s="22"/>
      <c r="B52" s="142" t="s">
        <v>324</v>
      </c>
      <c r="C52" s="26"/>
      <c r="D52" s="165" t="s">
        <v>992</v>
      </c>
      <c r="E52" s="24">
        <v>12355200</v>
      </c>
      <c r="F52" s="143" t="s">
        <v>307</v>
      </c>
      <c r="G52" s="143"/>
      <c r="H52" s="25"/>
    </row>
    <row r="53" spans="1:8" ht="25.5" x14ac:dyDescent="0.25">
      <c r="A53" s="6" t="s">
        <v>355</v>
      </c>
      <c r="B53" s="140" t="s">
        <v>324</v>
      </c>
      <c r="C53" s="174" t="s">
        <v>380</v>
      </c>
      <c r="D53" s="6" t="s">
        <v>222</v>
      </c>
      <c r="E53" s="8">
        <v>4364000</v>
      </c>
      <c r="F53" s="141">
        <v>42824</v>
      </c>
      <c r="G53" s="6" t="s">
        <v>980</v>
      </c>
      <c r="H53" s="6" t="s">
        <v>985</v>
      </c>
    </row>
    <row r="54" spans="1:8" ht="25.5" x14ac:dyDescent="0.25">
      <c r="A54" s="6" t="s">
        <v>940</v>
      </c>
      <c r="B54" s="140" t="s">
        <v>324</v>
      </c>
      <c r="C54" s="174" t="s">
        <v>941</v>
      </c>
      <c r="D54" s="6" t="s">
        <v>222</v>
      </c>
      <c r="E54" s="8">
        <v>800000</v>
      </c>
      <c r="F54" s="141">
        <v>42814</v>
      </c>
      <c r="G54" s="6" t="s">
        <v>980</v>
      </c>
      <c r="H54" s="6" t="s">
        <v>985</v>
      </c>
    </row>
    <row r="55" spans="1:8" ht="25.5" x14ac:dyDescent="0.25">
      <c r="A55" s="6" t="s">
        <v>1041</v>
      </c>
      <c r="B55" s="140" t="s">
        <v>324</v>
      </c>
      <c r="C55" s="174" t="s">
        <v>1042</v>
      </c>
      <c r="D55" s="35" t="s">
        <v>222</v>
      </c>
      <c r="E55" s="8">
        <v>800000</v>
      </c>
      <c r="F55" s="141">
        <v>42872</v>
      </c>
      <c r="G55" s="6" t="s">
        <v>980</v>
      </c>
      <c r="H55" s="6" t="s">
        <v>985</v>
      </c>
    </row>
    <row r="56" spans="1:8" ht="25.5" x14ac:dyDescent="0.25">
      <c r="A56" s="6" t="s">
        <v>343</v>
      </c>
      <c r="B56" s="140" t="s">
        <v>324</v>
      </c>
      <c r="C56" s="174" t="s">
        <v>344</v>
      </c>
      <c r="D56" s="6" t="s">
        <v>222</v>
      </c>
      <c r="E56" s="8">
        <v>500000</v>
      </c>
      <c r="F56" s="147">
        <v>42745</v>
      </c>
      <c r="G56" s="6" t="s">
        <v>983</v>
      </c>
      <c r="H56" s="6" t="s">
        <v>988</v>
      </c>
    </row>
    <row r="57" spans="1:8" x14ac:dyDescent="0.25">
      <c r="A57" s="6" t="s">
        <v>340</v>
      </c>
      <c r="B57" s="140" t="s">
        <v>324</v>
      </c>
      <c r="C57" s="174" t="s">
        <v>337</v>
      </c>
      <c r="D57" s="6" t="s">
        <v>222</v>
      </c>
      <c r="E57" s="8">
        <v>1200000</v>
      </c>
      <c r="F57" s="147">
        <v>42857</v>
      </c>
      <c r="G57" s="6" t="s">
        <v>980</v>
      </c>
      <c r="H57" s="6" t="s">
        <v>985</v>
      </c>
    </row>
    <row r="58" spans="1:8" x14ac:dyDescent="0.25">
      <c r="A58" s="6" t="s">
        <v>341</v>
      </c>
      <c r="B58" s="140" t="s">
        <v>324</v>
      </c>
      <c r="C58" s="174" t="s">
        <v>338</v>
      </c>
      <c r="D58" s="6" t="s">
        <v>222</v>
      </c>
      <c r="E58" s="8">
        <v>1000000</v>
      </c>
      <c r="F58" s="147">
        <v>42857</v>
      </c>
      <c r="G58" s="6" t="s">
        <v>980</v>
      </c>
      <c r="H58" s="6" t="s">
        <v>985</v>
      </c>
    </row>
    <row r="59" spans="1:8" x14ac:dyDescent="0.25">
      <c r="A59" s="6" t="s">
        <v>342</v>
      </c>
      <c r="B59" s="140" t="s">
        <v>324</v>
      </c>
      <c r="C59" s="174" t="s">
        <v>339</v>
      </c>
      <c r="D59" s="6" t="s">
        <v>222</v>
      </c>
      <c r="E59" s="8">
        <v>1000000</v>
      </c>
      <c r="F59" s="147">
        <v>42919</v>
      </c>
      <c r="G59" s="6" t="s">
        <v>980</v>
      </c>
      <c r="H59" s="6" t="s">
        <v>985</v>
      </c>
    </row>
    <row r="60" spans="1:8" ht="51" x14ac:dyDescent="0.25">
      <c r="A60" s="6" t="s">
        <v>356</v>
      </c>
      <c r="B60" s="140" t="s">
        <v>324</v>
      </c>
      <c r="C60" s="174" t="s">
        <v>1079</v>
      </c>
      <c r="D60" s="6" t="s">
        <v>222</v>
      </c>
      <c r="E60" s="8">
        <v>826200</v>
      </c>
      <c r="F60" s="147">
        <v>42694</v>
      </c>
      <c r="G60" s="6" t="s">
        <v>980</v>
      </c>
      <c r="H60" s="6" t="s">
        <v>985</v>
      </c>
    </row>
    <row r="61" spans="1:8" ht="25.5" x14ac:dyDescent="0.25">
      <c r="A61" s="6" t="s">
        <v>26</v>
      </c>
      <c r="B61" s="140" t="s">
        <v>324</v>
      </c>
      <c r="C61" s="174" t="s">
        <v>929</v>
      </c>
      <c r="D61" s="6" t="s">
        <v>222</v>
      </c>
      <c r="E61" s="8">
        <v>900000</v>
      </c>
      <c r="F61" s="147">
        <v>42694</v>
      </c>
      <c r="G61" s="6" t="s">
        <v>983</v>
      </c>
      <c r="H61" s="6" t="s">
        <v>988</v>
      </c>
    </row>
    <row r="62" spans="1:8" x14ac:dyDescent="0.25">
      <c r="A62" s="6" t="s">
        <v>1043</v>
      </c>
      <c r="B62" s="140" t="s">
        <v>324</v>
      </c>
      <c r="C62" s="10" t="s">
        <v>1044</v>
      </c>
      <c r="D62" s="6" t="s">
        <v>222</v>
      </c>
      <c r="E62" s="8">
        <v>965000</v>
      </c>
      <c r="F62" s="141">
        <v>42814</v>
      </c>
      <c r="G62" s="6" t="s">
        <v>983</v>
      </c>
      <c r="H62" s="6" t="s">
        <v>988</v>
      </c>
    </row>
    <row r="63" spans="1:8" ht="31.5" x14ac:dyDescent="0.25">
      <c r="A63" s="27"/>
      <c r="B63" s="142" t="s">
        <v>304</v>
      </c>
      <c r="C63" s="175"/>
      <c r="D63" s="165" t="s">
        <v>992</v>
      </c>
      <c r="E63" s="24">
        <v>86001912.493388876</v>
      </c>
      <c r="F63" s="143" t="s">
        <v>307</v>
      </c>
      <c r="G63" s="143"/>
      <c r="H63" s="25"/>
    </row>
    <row r="64" spans="1:8" x14ac:dyDescent="0.25">
      <c r="A64" s="6" t="s">
        <v>27</v>
      </c>
      <c r="B64" s="140" t="s">
        <v>15</v>
      </c>
      <c r="C64" s="10" t="s">
        <v>219</v>
      </c>
      <c r="D64" s="6" t="s">
        <v>222</v>
      </c>
      <c r="E64" s="8">
        <v>2172000</v>
      </c>
      <c r="F64" s="141">
        <v>42875</v>
      </c>
      <c r="G64" s="6" t="s">
        <v>991</v>
      </c>
      <c r="H64" s="6" t="s">
        <v>990</v>
      </c>
    </row>
    <row r="65" spans="1:8" x14ac:dyDescent="0.25">
      <c r="A65" s="6" t="s">
        <v>217</v>
      </c>
      <c r="B65" s="140" t="s">
        <v>15</v>
      </c>
      <c r="C65" s="10" t="s">
        <v>381</v>
      </c>
      <c r="D65" s="6" t="s">
        <v>222</v>
      </c>
      <c r="E65" s="8">
        <v>434400</v>
      </c>
      <c r="F65" s="141">
        <v>42875</v>
      </c>
      <c r="G65" s="6" t="s">
        <v>983</v>
      </c>
      <c r="H65" s="6" t="s">
        <v>988</v>
      </c>
    </row>
    <row r="66" spans="1:8" ht="25.5" x14ac:dyDescent="0.25">
      <c r="A66" s="6" t="s">
        <v>236</v>
      </c>
      <c r="B66" s="140" t="s">
        <v>15</v>
      </c>
      <c r="C66" s="10" t="s">
        <v>235</v>
      </c>
      <c r="D66" s="6" t="s">
        <v>222</v>
      </c>
      <c r="E66" s="8">
        <v>5400000</v>
      </c>
      <c r="F66" s="141">
        <v>42814</v>
      </c>
      <c r="G66" s="6" t="s">
        <v>983</v>
      </c>
      <c r="H66" s="6" t="s">
        <v>988</v>
      </c>
    </row>
    <row r="67" spans="1:8" x14ac:dyDescent="0.25">
      <c r="A67" s="6" t="s">
        <v>240</v>
      </c>
      <c r="B67" s="140" t="s">
        <v>15</v>
      </c>
      <c r="C67" s="10" t="s">
        <v>241</v>
      </c>
      <c r="D67" s="6" t="s">
        <v>222</v>
      </c>
      <c r="E67" s="8">
        <v>772050</v>
      </c>
      <c r="F67" s="141">
        <v>42798</v>
      </c>
      <c r="G67" s="6" t="s">
        <v>991</v>
      </c>
      <c r="H67" s="6" t="s">
        <v>990</v>
      </c>
    </row>
    <row r="68" spans="1:8" x14ac:dyDescent="0.25">
      <c r="A68" s="176" t="s">
        <v>278</v>
      </c>
      <c r="B68" s="177" t="s">
        <v>15</v>
      </c>
      <c r="C68" s="178" t="s">
        <v>279</v>
      </c>
      <c r="D68" s="6" t="s">
        <v>222</v>
      </c>
      <c r="E68" s="8">
        <v>330000</v>
      </c>
      <c r="F68" s="141" t="s">
        <v>7</v>
      </c>
      <c r="G68" s="6" t="s">
        <v>991</v>
      </c>
      <c r="H68" s="6" t="s">
        <v>990</v>
      </c>
    </row>
    <row r="69" spans="1:8" x14ac:dyDescent="0.25">
      <c r="A69" s="176" t="s">
        <v>280</v>
      </c>
      <c r="B69" s="177" t="s">
        <v>15</v>
      </c>
      <c r="C69" s="178" t="s">
        <v>281</v>
      </c>
      <c r="D69" s="6" t="s">
        <v>222</v>
      </c>
      <c r="E69" s="8">
        <v>1650000</v>
      </c>
      <c r="F69" s="141">
        <v>42875</v>
      </c>
      <c r="G69" s="6" t="s">
        <v>983</v>
      </c>
      <c r="H69" s="6" t="s">
        <v>988</v>
      </c>
    </row>
    <row r="70" spans="1:8" x14ac:dyDescent="0.25">
      <c r="A70" s="176" t="s">
        <v>392</v>
      </c>
      <c r="B70" s="178" t="s">
        <v>15</v>
      </c>
      <c r="C70" s="10" t="s">
        <v>391</v>
      </c>
      <c r="D70" s="8" t="s">
        <v>222</v>
      </c>
      <c r="E70" s="8">
        <v>1600000</v>
      </c>
      <c r="F70" s="179">
        <v>42824</v>
      </c>
      <c r="G70" s="6" t="s">
        <v>983</v>
      </c>
      <c r="H70" s="6" t="s">
        <v>988</v>
      </c>
    </row>
    <row r="71" spans="1:8" ht="25.5" x14ac:dyDescent="0.25">
      <c r="A71" s="180" t="s">
        <v>1045</v>
      </c>
      <c r="B71" s="178" t="s">
        <v>15</v>
      </c>
      <c r="C71" s="10" t="s">
        <v>1046</v>
      </c>
      <c r="D71" s="8" t="s">
        <v>222</v>
      </c>
      <c r="E71" s="13" t="s">
        <v>1047</v>
      </c>
      <c r="F71" s="179">
        <v>42786</v>
      </c>
      <c r="G71" s="6" t="s">
        <v>983</v>
      </c>
      <c r="H71" s="6" t="s">
        <v>988</v>
      </c>
    </row>
    <row r="72" spans="1:8" x14ac:dyDescent="0.25">
      <c r="A72" s="176" t="s">
        <v>283</v>
      </c>
      <c r="B72" s="140" t="s">
        <v>2</v>
      </c>
      <c r="C72" s="178" t="s">
        <v>284</v>
      </c>
      <c r="D72" s="6" t="s">
        <v>222</v>
      </c>
      <c r="E72" s="8">
        <v>1216156.4933888782</v>
      </c>
      <c r="F72" s="141" t="s">
        <v>282</v>
      </c>
      <c r="G72" s="6" t="s">
        <v>991</v>
      </c>
      <c r="H72" s="6" t="s">
        <v>990</v>
      </c>
    </row>
    <row r="73" spans="1:8" ht="25.5" x14ac:dyDescent="0.25">
      <c r="A73" s="176" t="s">
        <v>1048</v>
      </c>
      <c r="B73" s="140" t="s">
        <v>2</v>
      </c>
      <c r="C73" s="178" t="s">
        <v>1049</v>
      </c>
      <c r="D73" s="35" t="s">
        <v>222</v>
      </c>
      <c r="E73" s="8">
        <v>5900000</v>
      </c>
      <c r="F73" s="141">
        <v>42983</v>
      </c>
      <c r="G73" s="6" t="s">
        <v>991</v>
      </c>
      <c r="H73" s="6" t="s">
        <v>990</v>
      </c>
    </row>
    <row r="74" spans="1:8" x14ac:dyDescent="0.25">
      <c r="A74" s="176" t="s">
        <v>285</v>
      </c>
      <c r="B74" s="177" t="s">
        <v>3</v>
      </c>
      <c r="C74" s="178" t="s">
        <v>1050</v>
      </c>
      <c r="D74" s="6" t="s">
        <v>222</v>
      </c>
      <c r="E74" s="8">
        <v>2833706</v>
      </c>
      <c r="F74" s="181" t="s">
        <v>282</v>
      </c>
      <c r="G74" s="6" t="s">
        <v>983</v>
      </c>
      <c r="H74" s="6" t="s">
        <v>988</v>
      </c>
    </row>
    <row r="75" spans="1:8" x14ac:dyDescent="0.25">
      <c r="A75" s="176" t="s">
        <v>358</v>
      </c>
      <c r="B75" s="177" t="s">
        <v>3</v>
      </c>
      <c r="C75" s="178" t="s">
        <v>357</v>
      </c>
      <c r="D75" s="6" t="s">
        <v>222</v>
      </c>
      <c r="E75" s="8">
        <v>1630000</v>
      </c>
      <c r="F75" s="141">
        <v>42794</v>
      </c>
      <c r="G75" s="6" t="s">
        <v>983</v>
      </c>
      <c r="H75" s="6" t="s">
        <v>988</v>
      </c>
    </row>
    <row r="76" spans="1:8" x14ac:dyDescent="0.25">
      <c r="A76" s="176" t="s">
        <v>959</v>
      </c>
      <c r="B76" s="177" t="s">
        <v>3</v>
      </c>
      <c r="C76" s="178" t="s">
        <v>958</v>
      </c>
      <c r="D76" s="6" t="s">
        <v>222</v>
      </c>
      <c r="E76" s="8">
        <v>800000</v>
      </c>
      <c r="F76" s="147">
        <v>42818</v>
      </c>
      <c r="G76" s="6" t="s">
        <v>983</v>
      </c>
      <c r="H76" s="6" t="s">
        <v>988</v>
      </c>
    </row>
    <row r="77" spans="1:8" x14ac:dyDescent="0.25">
      <c r="A77" s="176" t="s">
        <v>286</v>
      </c>
      <c r="B77" s="177" t="s">
        <v>4</v>
      </c>
      <c r="C77" s="178" t="s">
        <v>287</v>
      </c>
      <c r="D77" s="6" t="s">
        <v>222</v>
      </c>
      <c r="E77" s="8">
        <v>6833800</v>
      </c>
      <c r="F77" s="147">
        <v>42962</v>
      </c>
      <c r="G77" s="6" t="s">
        <v>991</v>
      </c>
      <c r="H77" s="6" t="s">
        <v>990</v>
      </c>
    </row>
    <row r="78" spans="1:8" x14ac:dyDescent="0.25">
      <c r="A78" s="176" t="s">
        <v>288</v>
      </c>
      <c r="B78" s="177" t="s">
        <v>4</v>
      </c>
      <c r="C78" s="178" t="s">
        <v>289</v>
      </c>
      <c r="D78" s="6" t="s">
        <v>222</v>
      </c>
      <c r="E78" s="8">
        <v>6673800</v>
      </c>
      <c r="F78" s="182">
        <v>42906</v>
      </c>
      <c r="G78" s="6" t="s">
        <v>979</v>
      </c>
      <c r="H78" s="6" t="s">
        <v>984</v>
      </c>
    </row>
    <row r="79" spans="1:8" x14ac:dyDescent="0.25">
      <c r="A79" s="176" t="s">
        <v>1051</v>
      </c>
      <c r="B79" s="177" t="s">
        <v>4</v>
      </c>
      <c r="C79" s="183" t="s">
        <v>1052</v>
      </c>
      <c r="D79" s="35" t="s">
        <v>222</v>
      </c>
      <c r="E79" s="8">
        <v>1200000</v>
      </c>
      <c r="F79" s="147">
        <v>42936</v>
      </c>
      <c r="G79" s="6" t="s">
        <v>991</v>
      </c>
      <c r="H79" s="6" t="s">
        <v>990</v>
      </c>
    </row>
    <row r="80" spans="1:8" x14ac:dyDescent="0.25">
      <c r="A80" s="176" t="s">
        <v>366</v>
      </c>
      <c r="B80" s="177" t="s">
        <v>4</v>
      </c>
      <c r="C80" s="178" t="s">
        <v>1053</v>
      </c>
      <c r="D80" s="6" t="s">
        <v>222</v>
      </c>
      <c r="E80" s="8">
        <v>6750000</v>
      </c>
      <c r="F80" s="147">
        <v>42860</v>
      </c>
      <c r="G80" s="6" t="s">
        <v>979</v>
      </c>
      <c r="H80" s="6" t="s">
        <v>984</v>
      </c>
    </row>
    <row r="81" spans="1:8" x14ac:dyDescent="0.25">
      <c r="A81" s="176" t="s">
        <v>1054</v>
      </c>
      <c r="B81" s="177" t="s">
        <v>4</v>
      </c>
      <c r="C81" s="178" t="s">
        <v>1055</v>
      </c>
      <c r="D81" s="35" t="s">
        <v>222</v>
      </c>
      <c r="E81" s="8">
        <v>18720000</v>
      </c>
      <c r="F81" s="147">
        <v>42855</v>
      </c>
      <c r="G81" s="6" t="s">
        <v>991</v>
      </c>
      <c r="H81" s="6" t="s">
        <v>990</v>
      </c>
    </row>
    <row r="82" spans="1:8" x14ac:dyDescent="0.25">
      <c r="A82" s="176" t="s">
        <v>1056</v>
      </c>
      <c r="B82" s="177" t="s">
        <v>4</v>
      </c>
      <c r="C82" s="178" t="s">
        <v>1057</v>
      </c>
      <c r="D82" s="35" t="s">
        <v>222</v>
      </c>
      <c r="E82" s="8">
        <v>3600000</v>
      </c>
      <c r="F82" s="147">
        <v>42967</v>
      </c>
      <c r="G82" s="6" t="s">
        <v>991</v>
      </c>
      <c r="H82" s="6" t="s">
        <v>990</v>
      </c>
    </row>
    <row r="83" spans="1:8" x14ac:dyDescent="0.25">
      <c r="A83" s="176" t="s">
        <v>1058</v>
      </c>
      <c r="B83" s="177" t="s">
        <v>4</v>
      </c>
      <c r="C83" s="178" t="s">
        <v>1059</v>
      </c>
      <c r="D83" s="35" t="s">
        <v>222</v>
      </c>
      <c r="E83" s="8">
        <v>2400000</v>
      </c>
      <c r="F83" s="147">
        <v>42891</v>
      </c>
      <c r="G83" s="6" t="s">
        <v>991</v>
      </c>
      <c r="H83" s="6" t="s">
        <v>990</v>
      </c>
    </row>
    <row r="84" spans="1:8" x14ac:dyDescent="0.25">
      <c r="A84" s="176" t="s">
        <v>1060</v>
      </c>
      <c r="B84" s="177" t="s">
        <v>4</v>
      </c>
      <c r="C84" s="178" t="s">
        <v>1061</v>
      </c>
      <c r="D84" s="35" t="s">
        <v>222</v>
      </c>
      <c r="E84" s="8">
        <v>11000000</v>
      </c>
      <c r="F84" s="147">
        <v>42875</v>
      </c>
      <c r="G84" s="6" t="s">
        <v>991</v>
      </c>
      <c r="H84" s="6" t="s">
        <v>990</v>
      </c>
    </row>
    <row r="85" spans="1:8" ht="31.5" x14ac:dyDescent="0.25">
      <c r="A85" s="22"/>
      <c r="B85" s="184" t="s">
        <v>305</v>
      </c>
      <c r="C85" s="185"/>
      <c r="D85" s="165" t="s">
        <v>992</v>
      </c>
      <c r="E85" s="24">
        <v>47590915</v>
      </c>
      <c r="F85" s="143" t="s">
        <v>307</v>
      </c>
      <c r="G85" s="143"/>
      <c r="H85" s="25"/>
    </row>
    <row r="86" spans="1:8" x14ac:dyDescent="0.25">
      <c r="A86" s="34"/>
      <c r="B86" s="186" t="s">
        <v>16</v>
      </c>
      <c r="C86" s="187"/>
      <c r="D86" s="34"/>
      <c r="E86" s="24"/>
      <c r="F86" s="143" t="s">
        <v>307</v>
      </c>
      <c r="G86" s="143"/>
      <c r="H86" s="25"/>
    </row>
    <row r="87" spans="1:8" x14ac:dyDescent="0.25">
      <c r="A87" s="35" t="s">
        <v>349</v>
      </c>
      <c r="B87" s="140" t="s">
        <v>16</v>
      </c>
      <c r="C87" s="10" t="s">
        <v>351</v>
      </c>
      <c r="D87" s="35" t="s">
        <v>222</v>
      </c>
      <c r="E87" s="8">
        <v>1095849</v>
      </c>
      <c r="F87" s="141">
        <v>42885</v>
      </c>
      <c r="G87" s="6" t="s">
        <v>983</v>
      </c>
      <c r="H87" s="6" t="s">
        <v>988</v>
      </c>
    </row>
    <row r="88" spans="1:8" x14ac:dyDescent="0.25">
      <c r="A88" s="35" t="s">
        <v>350</v>
      </c>
      <c r="B88" s="140" t="s">
        <v>16</v>
      </c>
      <c r="C88" s="10" t="s">
        <v>352</v>
      </c>
      <c r="D88" s="35" t="s">
        <v>222</v>
      </c>
      <c r="E88" s="8">
        <v>892566</v>
      </c>
      <c r="F88" s="141">
        <v>42885</v>
      </c>
      <c r="G88" s="6" t="s">
        <v>983</v>
      </c>
      <c r="H88" s="6" t="s">
        <v>988</v>
      </c>
    </row>
    <row r="89" spans="1:8" x14ac:dyDescent="0.25">
      <c r="A89" s="34"/>
      <c r="B89" s="186" t="s">
        <v>17</v>
      </c>
      <c r="C89" s="187"/>
      <c r="D89" s="34"/>
      <c r="E89" s="24"/>
      <c r="F89" s="143" t="s">
        <v>307</v>
      </c>
      <c r="G89" s="6" t="e">
        <v>#N/A</v>
      </c>
      <c r="H89" s="6" t="e">
        <v>#N/A</v>
      </c>
    </row>
    <row r="90" spans="1:8" x14ac:dyDescent="0.25">
      <c r="A90" s="6" t="s">
        <v>256</v>
      </c>
      <c r="B90" s="140" t="s">
        <v>17</v>
      </c>
      <c r="C90" s="10" t="s">
        <v>253</v>
      </c>
      <c r="D90" s="6" t="s">
        <v>222</v>
      </c>
      <c r="E90" s="8">
        <v>650000</v>
      </c>
      <c r="F90" s="141">
        <v>42771</v>
      </c>
      <c r="G90" s="6" t="s">
        <v>983</v>
      </c>
      <c r="H90" s="6" t="s">
        <v>988</v>
      </c>
    </row>
    <row r="91" spans="1:8" x14ac:dyDescent="0.25">
      <c r="A91" s="6" t="s">
        <v>257</v>
      </c>
      <c r="B91" s="140" t="s">
        <v>17</v>
      </c>
      <c r="C91" s="10" t="s">
        <v>254</v>
      </c>
      <c r="D91" s="6" t="s">
        <v>222</v>
      </c>
      <c r="E91" s="8">
        <v>1500000</v>
      </c>
      <c r="F91" s="141">
        <v>42783</v>
      </c>
      <c r="G91" s="6" t="s">
        <v>983</v>
      </c>
      <c r="H91" s="6" t="s">
        <v>988</v>
      </c>
    </row>
    <row r="92" spans="1:8" x14ac:dyDescent="0.25">
      <c r="A92" s="6" t="s">
        <v>258</v>
      </c>
      <c r="B92" s="140" t="s">
        <v>17</v>
      </c>
      <c r="C92" s="10" t="s">
        <v>255</v>
      </c>
      <c r="D92" s="6" t="s">
        <v>222</v>
      </c>
      <c r="E92" s="8">
        <v>700000</v>
      </c>
      <c r="F92" s="141" t="s">
        <v>282</v>
      </c>
      <c r="G92" s="6" t="s">
        <v>983</v>
      </c>
      <c r="H92" s="6" t="s">
        <v>988</v>
      </c>
    </row>
    <row r="93" spans="1:8" x14ac:dyDescent="0.25">
      <c r="A93" s="22"/>
      <c r="B93" s="151" t="s">
        <v>18</v>
      </c>
      <c r="C93" s="26" t="s">
        <v>295</v>
      </c>
      <c r="D93" s="22"/>
      <c r="E93" s="24"/>
      <c r="F93" s="143" t="s">
        <v>307</v>
      </c>
      <c r="G93" s="143"/>
      <c r="H93" s="25"/>
    </row>
    <row r="94" spans="1:8" x14ac:dyDescent="0.25">
      <c r="A94" s="22"/>
      <c r="B94" s="151" t="s">
        <v>18</v>
      </c>
      <c r="C94" s="26" t="s">
        <v>296</v>
      </c>
      <c r="D94" s="22"/>
      <c r="E94" s="24"/>
      <c r="F94" s="143" t="s">
        <v>307</v>
      </c>
      <c r="G94" s="143"/>
      <c r="H94" s="25"/>
    </row>
    <row r="95" spans="1:8" ht="25.5" x14ac:dyDescent="0.25">
      <c r="A95" s="176" t="s">
        <v>276</v>
      </c>
      <c r="B95" s="177" t="s">
        <v>18</v>
      </c>
      <c r="C95" s="178" t="s">
        <v>960</v>
      </c>
      <c r="D95" s="6" t="s">
        <v>222</v>
      </c>
      <c r="E95" s="8">
        <v>4125000</v>
      </c>
      <c r="F95" s="141">
        <v>42755</v>
      </c>
      <c r="G95" s="6" t="s">
        <v>981</v>
      </c>
      <c r="H95" s="6" t="s">
        <v>986</v>
      </c>
    </row>
    <row r="96" spans="1:8" ht="25.5" x14ac:dyDescent="0.25">
      <c r="A96" s="176" t="s">
        <v>317</v>
      </c>
      <c r="B96" s="152" t="s">
        <v>18</v>
      </c>
      <c r="C96" s="178" t="s">
        <v>345</v>
      </c>
      <c r="D96" s="6" t="s">
        <v>222</v>
      </c>
      <c r="E96" s="8">
        <v>1215000</v>
      </c>
      <c r="F96" s="141">
        <v>42781</v>
      </c>
      <c r="G96" s="6" t="s">
        <v>983</v>
      </c>
      <c r="H96" s="6" t="s">
        <v>988</v>
      </c>
    </row>
    <row r="97" spans="1:8" x14ac:dyDescent="0.25">
      <c r="A97" s="6" t="s">
        <v>938</v>
      </c>
      <c r="B97" s="140" t="s">
        <v>18</v>
      </c>
      <c r="C97" s="10" t="s">
        <v>971</v>
      </c>
      <c r="D97" s="6" t="s">
        <v>221</v>
      </c>
      <c r="E97" s="8">
        <v>1925000</v>
      </c>
      <c r="F97" s="141">
        <v>42750</v>
      </c>
      <c r="G97" s="6" t="s">
        <v>983</v>
      </c>
      <c r="H97" s="6" t="s">
        <v>988</v>
      </c>
    </row>
    <row r="98" spans="1:8" x14ac:dyDescent="0.25">
      <c r="A98" s="6" t="s">
        <v>961</v>
      </c>
      <c r="B98" s="140" t="s">
        <v>18</v>
      </c>
      <c r="C98" s="10" t="s">
        <v>965</v>
      </c>
      <c r="D98" s="6" t="s">
        <v>222</v>
      </c>
      <c r="E98" s="8">
        <v>1512500</v>
      </c>
      <c r="F98" s="141">
        <v>42870</v>
      </c>
      <c r="G98" s="6" t="s">
        <v>991</v>
      </c>
      <c r="H98" s="6" t="s">
        <v>990</v>
      </c>
    </row>
    <row r="99" spans="1:8" x14ac:dyDescent="0.25">
      <c r="A99" s="6" t="s">
        <v>962</v>
      </c>
      <c r="B99" s="140" t="s">
        <v>18</v>
      </c>
      <c r="C99" s="10" t="s">
        <v>966</v>
      </c>
      <c r="D99" s="6" t="s">
        <v>222</v>
      </c>
      <c r="E99" s="8">
        <v>550000</v>
      </c>
      <c r="F99" s="141">
        <v>42885</v>
      </c>
      <c r="G99" s="6" t="s">
        <v>991</v>
      </c>
      <c r="H99" s="6" t="s">
        <v>990</v>
      </c>
    </row>
    <row r="100" spans="1:8" x14ac:dyDescent="0.25">
      <c r="A100" s="6" t="s">
        <v>963</v>
      </c>
      <c r="B100" s="140" t="s">
        <v>18</v>
      </c>
      <c r="C100" s="10" t="s">
        <v>967</v>
      </c>
      <c r="D100" s="6" t="s">
        <v>222</v>
      </c>
      <c r="E100" s="8">
        <v>550000</v>
      </c>
      <c r="F100" s="141">
        <v>42856</v>
      </c>
      <c r="G100" s="6" t="s">
        <v>991</v>
      </c>
      <c r="H100" s="6" t="s">
        <v>990</v>
      </c>
    </row>
    <row r="101" spans="1:8" x14ac:dyDescent="0.25">
      <c r="A101" s="6" t="s">
        <v>964</v>
      </c>
      <c r="B101" s="140" t="s">
        <v>18</v>
      </c>
      <c r="C101" s="10" t="s">
        <v>968</v>
      </c>
      <c r="D101" s="6" t="s">
        <v>222</v>
      </c>
      <c r="E101" s="8">
        <v>1100000</v>
      </c>
      <c r="F101" s="141">
        <v>42916</v>
      </c>
      <c r="G101" s="6" t="s">
        <v>991</v>
      </c>
      <c r="H101" s="6" t="s">
        <v>990</v>
      </c>
    </row>
    <row r="102" spans="1:8" x14ac:dyDescent="0.25">
      <c r="A102" s="22"/>
      <c r="B102" s="151" t="s">
        <v>18</v>
      </c>
      <c r="C102" s="26" t="s">
        <v>297</v>
      </c>
      <c r="D102" s="22"/>
      <c r="E102" s="24"/>
      <c r="F102" s="143" t="s">
        <v>307</v>
      </c>
      <c r="G102" s="143"/>
      <c r="H102" s="25"/>
    </row>
    <row r="103" spans="1:8" x14ac:dyDescent="0.25">
      <c r="A103" s="22"/>
      <c r="B103" s="151" t="s">
        <v>18</v>
      </c>
      <c r="C103" s="26" t="s">
        <v>298</v>
      </c>
      <c r="D103" s="22"/>
      <c r="E103" s="24"/>
      <c r="F103" s="143" t="s">
        <v>307</v>
      </c>
      <c r="G103" s="143"/>
      <c r="H103" s="25"/>
    </row>
    <row r="104" spans="1:8" x14ac:dyDescent="0.25">
      <c r="A104" s="176" t="s">
        <v>274</v>
      </c>
      <c r="B104" s="177" t="s">
        <v>18</v>
      </c>
      <c r="C104" s="177" t="s">
        <v>346</v>
      </c>
      <c r="D104" s="6" t="s">
        <v>222</v>
      </c>
      <c r="E104" s="8">
        <v>8000000</v>
      </c>
      <c r="F104" s="141">
        <v>42648</v>
      </c>
      <c r="G104" s="6" t="s">
        <v>983</v>
      </c>
      <c r="H104" s="6" t="s">
        <v>988</v>
      </c>
    </row>
    <row r="105" spans="1:8" x14ac:dyDescent="0.25">
      <c r="A105" s="176" t="s">
        <v>275</v>
      </c>
      <c r="B105" s="177" t="s">
        <v>18</v>
      </c>
      <c r="C105" s="177" t="s">
        <v>970</v>
      </c>
      <c r="D105" s="6" t="s">
        <v>222</v>
      </c>
      <c r="E105" s="8">
        <v>825000</v>
      </c>
      <c r="F105" s="19">
        <v>42931</v>
      </c>
      <c r="G105" s="6" t="s">
        <v>991</v>
      </c>
      <c r="H105" s="6" t="s">
        <v>990</v>
      </c>
    </row>
    <row r="106" spans="1:8" x14ac:dyDescent="0.25">
      <c r="A106" s="176" t="s">
        <v>277</v>
      </c>
      <c r="B106" s="177" t="s">
        <v>18</v>
      </c>
      <c r="C106" s="177" t="s">
        <v>969</v>
      </c>
      <c r="D106" s="6" t="s">
        <v>222</v>
      </c>
      <c r="E106" s="8">
        <v>2000000</v>
      </c>
      <c r="F106" s="141">
        <v>42840</v>
      </c>
      <c r="G106" s="6" t="s">
        <v>983</v>
      </c>
      <c r="H106" s="6" t="s">
        <v>988</v>
      </c>
    </row>
    <row r="107" spans="1:8" x14ac:dyDescent="0.25">
      <c r="A107" s="176" t="s">
        <v>348</v>
      </c>
      <c r="B107" s="152" t="s">
        <v>18</v>
      </c>
      <c r="C107" s="10" t="s">
        <v>347</v>
      </c>
      <c r="D107" s="6" t="s">
        <v>222</v>
      </c>
      <c r="E107" s="8">
        <v>1950000</v>
      </c>
      <c r="F107" s="19">
        <v>42931</v>
      </c>
      <c r="G107" s="6" t="s">
        <v>983</v>
      </c>
      <c r="H107" s="6" t="s">
        <v>988</v>
      </c>
    </row>
    <row r="108" spans="1:8" x14ac:dyDescent="0.25">
      <c r="A108" s="188"/>
      <c r="B108" s="189" t="s">
        <v>18</v>
      </c>
      <c r="C108" s="26" t="s">
        <v>299</v>
      </c>
      <c r="D108" s="22"/>
      <c r="E108" s="24"/>
      <c r="F108" s="143" t="s">
        <v>307</v>
      </c>
      <c r="G108" s="143"/>
      <c r="H108" s="25"/>
    </row>
    <row r="109" spans="1:8" x14ac:dyDescent="0.25">
      <c r="A109" s="188"/>
      <c r="B109" s="189" t="s">
        <v>227</v>
      </c>
      <c r="C109" s="26"/>
      <c r="D109" s="22"/>
      <c r="E109" s="24"/>
      <c r="F109" s="143" t="s">
        <v>307</v>
      </c>
      <c r="G109" s="143"/>
      <c r="H109" s="25"/>
    </row>
    <row r="110" spans="1:8" x14ac:dyDescent="0.25">
      <c r="A110" s="188"/>
      <c r="B110" s="189" t="s">
        <v>312</v>
      </c>
      <c r="C110" s="26"/>
      <c r="D110" s="22"/>
      <c r="E110" s="24"/>
      <c r="F110" s="143" t="s">
        <v>307</v>
      </c>
      <c r="G110" s="143"/>
      <c r="H110" s="25"/>
    </row>
    <row r="111" spans="1:8" ht="25.5" x14ac:dyDescent="0.25">
      <c r="A111" s="6" t="s">
        <v>271</v>
      </c>
      <c r="B111" s="140" t="s">
        <v>23</v>
      </c>
      <c r="C111" s="10" t="s">
        <v>1080</v>
      </c>
      <c r="D111" s="6" t="s">
        <v>222</v>
      </c>
      <c r="E111" s="8">
        <v>19000000</v>
      </c>
      <c r="F111" s="141">
        <v>42720</v>
      </c>
      <c r="G111" s="6" t="s">
        <v>981</v>
      </c>
      <c r="H111" s="6" t="s">
        <v>986</v>
      </c>
    </row>
    <row r="112" spans="1:8" ht="31.5" x14ac:dyDescent="0.25">
      <c r="A112" s="129"/>
      <c r="B112" s="142" t="s">
        <v>939</v>
      </c>
      <c r="C112" s="28"/>
      <c r="D112" s="165" t="s">
        <v>992</v>
      </c>
      <c r="E112" s="24">
        <v>10695504</v>
      </c>
      <c r="F112" s="143" t="s">
        <v>307</v>
      </c>
      <c r="G112" s="143"/>
      <c r="H112" s="25"/>
    </row>
    <row r="113" spans="1:8" ht="38.25" x14ac:dyDescent="0.25">
      <c r="A113" s="176" t="s">
        <v>290</v>
      </c>
      <c r="B113" s="140" t="s">
        <v>311</v>
      </c>
      <c r="C113" s="178" t="s">
        <v>1081</v>
      </c>
      <c r="D113" s="6" t="s">
        <v>222</v>
      </c>
      <c r="E113" s="8">
        <v>6912704</v>
      </c>
      <c r="F113" s="190">
        <v>42781</v>
      </c>
      <c r="G113" s="6" t="s">
        <v>979</v>
      </c>
      <c r="H113" s="6" t="s">
        <v>984</v>
      </c>
    </row>
    <row r="114" spans="1:8" ht="38.25" x14ac:dyDescent="0.25">
      <c r="A114" s="180" t="s">
        <v>379</v>
      </c>
      <c r="B114" s="140" t="s">
        <v>311</v>
      </c>
      <c r="C114" s="183" t="s">
        <v>1082</v>
      </c>
      <c r="D114" s="6" t="s">
        <v>222</v>
      </c>
      <c r="E114" s="8">
        <v>3782800</v>
      </c>
      <c r="F114" s="191">
        <v>42755</v>
      </c>
      <c r="G114" s="6" t="s">
        <v>979</v>
      </c>
      <c r="H114" s="6" t="s">
        <v>984</v>
      </c>
    </row>
    <row r="115" spans="1:8" ht="31.5" x14ac:dyDescent="0.25">
      <c r="A115" s="188"/>
      <c r="B115" s="192" t="s">
        <v>22</v>
      </c>
      <c r="C115" s="189"/>
      <c r="D115" s="165" t="s">
        <v>992</v>
      </c>
      <c r="E115" s="24">
        <v>10822727.272727273</v>
      </c>
      <c r="F115" s="143" t="s">
        <v>307</v>
      </c>
      <c r="G115" s="143"/>
      <c r="H115" s="25"/>
    </row>
    <row r="116" spans="1:8" x14ac:dyDescent="0.25">
      <c r="A116" s="6" t="s">
        <v>293</v>
      </c>
      <c r="B116" s="140" t="s">
        <v>378</v>
      </c>
      <c r="C116" s="193" t="s">
        <v>294</v>
      </c>
      <c r="D116" s="6" t="s">
        <v>222</v>
      </c>
      <c r="E116" s="8">
        <v>1950000</v>
      </c>
      <c r="F116" s="141">
        <v>42781</v>
      </c>
      <c r="G116" s="6" t="s">
        <v>983</v>
      </c>
      <c r="H116" s="6" t="s">
        <v>988</v>
      </c>
    </row>
    <row r="117" spans="1:8" x14ac:dyDescent="0.25">
      <c r="A117" s="6" t="s">
        <v>320</v>
      </c>
      <c r="B117" s="140" t="s">
        <v>376</v>
      </c>
      <c r="C117" s="10" t="s">
        <v>377</v>
      </c>
      <c r="D117" s="6" t="s">
        <v>222</v>
      </c>
      <c r="E117" s="8">
        <v>2500000</v>
      </c>
      <c r="F117" s="141">
        <v>42778</v>
      </c>
      <c r="G117" s="6" t="s">
        <v>979</v>
      </c>
      <c r="H117" s="6" t="s">
        <v>984</v>
      </c>
    </row>
    <row r="118" spans="1:8" x14ac:dyDescent="0.25">
      <c r="A118" s="6" t="s">
        <v>321</v>
      </c>
      <c r="B118" s="140" t="s">
        <v>376</v>
      </c>
      <c r="C118" s="10" t="s">
        <v>318</v>
      </c>
      <c r="D118" s="6" t="s">
        <v>222</v>
      </c>
      <c r="E118" s="8">
        <v>2272727.2727272729</v>
      </c>
      <c r="F118" s="141">
        <v>42863</v>
      </c>
      <c r="G118" s="6" t="s">
        <v>991</v>
      </c>
      <c r="H118" s="6" t="s">
        <v>990</v>
      </c>
    </row>
    <row r="119" spans="1:8" x14ac:dyDescent="0.25">
      <c r="A119" s="6" t="s">
        <v>322</v>
      </c>
      <c r="B119" s="140" t="s">
        <v>376</v>
      </c>
      <c r="C119" s="10" t="s">
        <v>390</v>
      </c>
      <c r="D119" s="6" t="s">
        <v>222</v>
      </c>
      <c r="E119" s="8">
        <v>1600000</v>
      </c>
      <c r="F119" s="141">
        <v>42781</v>
      </c>
      <c r="G119" s="6" t="s">
        <v>983</v>
      </c>
      <c r="H119" s="6" t="s">
        <v>988</v>
      </c>
    </row>
    <row r="120" spans="1:8" x14ac:dyDescent="0.25">
      <c r="A120" s="6" t="s">
        <v>323</v>
      </c>
      <c r="B120" s="140" t="s">
        <v>376</v>
      </c>
      <c r="C120" s="10" t="s">
        <v>319</v>
      </c>
      <c r="D120" s="6" t="s">
        <v>222</v>
      </c>
      <c r="E120" s="8">
        <v>2500000</v>
      </c>
      <c r="F120" s="141">
        <v>42863</v>
      </c>
      <c r="G120" s="6" t="s">
        <v>991</v>
      </c>
      <c r="H120" s="6" t="s">
        <v>990</v>
      </c>
    </row>
    <row r="121" spans="1:8" ht="31.5" x14ac:dyDescent="0.25">
      <c r="A121" s="188"/>
      <c r="B121" s="194" t="s">
        <v>248</v>
      </c>
      <c r="C121" s="189"/>
      <c r="D121" s="165" t="s">
        <v>992</v>
      </c>
      <c r="E121" s="24">
        <v>14840000</v>
      </c>
      <c r="F121" s="143" t="s">
        <v>307</v>
      </c>
      <c r="G121" s="143"/>
      <c r="H121" s="25"/>
    </row>
    <row r="122" spans="1:8" x14ac:dyDescent="0.25">
      <c r="A122" s="16" t="s">
        <v>264</v>
      </c>
      <c r="B122" s="153" t="s">
        <v>248</v>
      </c>
      <c r="C122" s="17" t="s">
        <v>260</v>
      </c>
      <c r="D122" s="16" t="s">
        <v>222</v>
      </c>
      <c r="E122" s="8">
        <v>400000</v>
      </c>
      <c r="F122" s="141">
        <v>42800</v>
      </c>
      <c r="G122" s="6" t="s">
        <v>983</v>
      </c>
      <c r="H122" s="6" t="s">
        <v>988</v>
      </c>
    </row>
    <row r="123" spans="1:8" ht="25.5" x14ac:dyDescent="0.25">
      <c r="A123" s="6" t="s">
        <v>310</v>
      </c>
      <c r="B123" s="140" t="s">
        <v>248</v>
      </c>
      <c r="C123" s="5" t="s">
        <v>395</v>
      </c>
      <c r="D123" s="6" t="s">
        <v>222</v>
      </c>
      <c r="E123" s="8">
        <v>1850000</v>
      </c>
      <c r="F123" s="141">
        <v>42612</v>
      </c>
      <c r="G123" s="6" t="s">
        <v>983</v>
      </c>
      <c r="H123" s="6" t="s">
        <v>988</v>
      </c>
    </row>
    <row r="124" spans="1:8" x14ac:dyDescent="0.25">
      <c r="A124" s="16" t="s">
        <v>931</v>
      </c>
      <c r="B124" s="140" t="s">
        <v>248</v>
      </c>
      <c r="C124" s="17" t="s">
        <v>930</v>
      </c>
      <c r="D124" s="6" t="s">
        <v>222</v>
      </c>
      <c r="E124" s="8">
        <v>590000</v>
      </c>
      <c r="F124" s="147">
        <v>42759</v>
      </c>
      <c r="G124" s="6" t="s">
        <v>981</v>
      </c>
      <c r="H124" s="6" t="s">
        <v>986</v>
      </c>
    </row>
    <row r="125" spans="1:8" x14ac:dyDescent="0.25">
      <c r="A125" s="16" t="s">
        <v>1062</v>
      </c>
      <c r="B125" s="140" t="s">
        <v>248</v>
      </c>
      <c r="C125" s="17" t="s">
        <v>1063</v>
      </c>
      <c r="D125" s="6" t="s">
        <v>221</v>
      </c>
      <c r="E125" s="8">
        <v>2000000</v>
      </c>
      <c r="F125" s="147">
        <v>42901</v>
      </c>
      <c r="G125" s="6" t="s">
        <v>991</v>
      </c>
      <c r="H125" s="6" t="s">
        <v>990</v>
      </c>
    </row>
    <row r="126" spans="1:8" x14ac:dyDescent="0.25">
      <c r="A126" s="16" t="s">
        <v>1064</v>
      </c>
      <c r="B126" s="140" t="s">
        <v>248</v>
      </c>
      <c r="C126" s="17" t="s">
        <v>1065</v>
      </c>
      <c r="D126" s="6" t="s">
        <v>221</v>
      </c>
      <c r="E126" s="8">
        <v>2000000</v>
      </c>
      <c r="F126" s="147">
        <v>42962</v>
      </c>
      <c r="G126" s="6" t="s">
        <v>991</v>
      </c>
      <c r="H126" s="6" t="s">
        <v>990</v>
      </c>
    </row>
    <row r="127" spans="1:8" x14ac:dyDescent="0.25">
      <c r="A127" s="16" t="s">
        <v>1066</v>
      </c>
      <c r="B127" s="140" t="s">
        <v>248</v>
      </c>
      <c r="C127" s="17" t="s">
        <v>1067</v>
      </c>
      <c r="D127" s="6" t="s">
        <v>221</v>
      </c>
      <c r="E127" s="8">
        <v>2000000</v>
      </c>
      <c r="F127" s="147">
        <v>42962</v>
      </c>
      <c r="G127" s="6" t="s">
        <v>991</v>
      </c>
      <c r="H127" s="6" t="s">
        <v>990</v>
      </c>
    </row>
    <row r="128" spans="1:8" x14ac:dyDescent="0.25">
      <c r="A128" s="16" t="s">
        <v>1068</v>
      </c>
      <c r="B128" s="140" t="s">
        <v>248</v>
      </c>
      <c r="C128" s="17" t="s">
        <v>1069</v>
      </c>
      <c r="D128" s="6" t="s">
        <v>221</v>
      </c>
      <c r="E128" s="8">
        <v>2000000</v>
      </c>
      <c r="F128" s="147">
        <v>43023</v>
      </c>
      <c r="G128" s="6" t="s">
        <v>991</v>
      </c>
      <c r="H128" s="6" t="s">
        <v>990</v>
      </c>
    </row>
    <row r="129" spans="1:8" x14ac:dyDescent="0.25">
      <c r="A129" s="16" t="s">
        <v>1018</v>
      </c>
      <c r="B129" s="140" t="s">
        <v>248</v>
      </c>
      <c r="C129" s="17" t="s">
        <v>1070</v>
      </c>
      <c r="D129" s="6" t="s">
        <v>221</v>
      </c>
      <c r="E129" s="8">
        <v>2000000</v>
      </c>
      <c r="F129" s="147">
        <v>42962</v>
      </c>
      <c r="G129" s="6" t="s">
        <v>991</v>
      </c>
      <c r="H129" s="6" t="s">
        <v>990</v>
      </c>
    </row>
    <row r="130" spans="1:8" ht="25.5" x14ac:dyDescent="0.25">
      <c r="A130" s="16" t="s">
        <v>265</v>
      </c>
      <c r="B130" s="153" t="s">
        <v>248</v>
      </c>
      <c r="C130" s="17" t="s">
        <v>263</v>
      </c>
      <c r="D130" s="6" t="s">
        <v>221</v>
      </c>
      <c r="E130" s="8">
        <v>2000000</v>
      </c>
      <c r="F130" s="147">
        <v>42794</v>
      </c>
      <c r="G130" s="6" t="s">
        <v>983</v>
      </c>
      <c r="H130" s="6" t="s">
        <v>988</v>
      </c>
    </row>
    <row r="131" spans="1:8" ht="31.5" x14ac:dyDescent="0.25">
      <c r="A131" s="22"/>
      <c r="B131" s="142" t="s">
        <v>268</v>
      </c>
      <c r="C131" s="33"/>
      <c r="D131" s="165" t="s">
        <v>992</v>
      </c>
      <c r="E131" s="24">
        <v>58506250</v>
      </c>
      <c r="F131" s="143" t="s">
        <v>307</v>
      </c>
      <c r="G131" s="143"/>
      <c r="H131" s="25"/>
    </row>
    <row r="132" spans="1:8" ht="25.5" x14ac:dyDescent="0.25">
      <c r="A132" s="6" t="s">
        <v>234</v>
      </c>
      <c r="B132" s="140" t="s">
        <v>268</v>
      </c>
      <c r="C132" s="10" t="s">
        <v>314</v>
      </c>
      <c r="D132" s="6" t="s">
        <v>222</v>
      </c>
      <c r="E132" s="8">
        <v>6550000</v>
      </c>
      <c r="F132" s="141">
        <v>42901</v>
      </c>
      <c r="G132" s="6" t="s">
        <v>982</v>
      </c>
      <c r="H132" s="6" t="s">
        <v>987</v>
      </c>
    </row>
    <row r="133" spans="1:8" x14ac:dyDescent="0.25">
      <c r="A133" s="6" t="s">
        <v>300</v>
      </c>
      <c r="B133" s="140" t="s">
        <v>268</v>
      </c>
      <c r="C133" s="195" t="s">
        <v>315</v>
      </c>
      <c r="D133" s="6" t="s">
        <v>222</v>
      </c>
      <c r="E133" s="8">
        <v>600000</v>
      </c>
      <c r="F133" s="141">
        <v>42870</v>
      </c>
      <c r="G133" s="6" t="s">
        <v>991</v>
      </c>
      <c r="H133" s="6" t="s">
        <v>990</v>
      </c>
    </row>
    <row r="134" spans="1:8" ht="51" x14ac:dyDescent="0.25">
      <c r="A134" s="6" t="s">
        <v>28</v>
      </c>
      <c r="B134" s="140" t="s">
        <v>268</v>
      </c>
      <c r="C134" s="10" t="s">
        <v>1083</v>
      </c>
      <c r="D134" s="6" t="s">
        <v>222</v>
      </c>
      <c r="E134" s="8">
        <v>31955000</v>
      </c>
      <c r="F134" s="147">
        <v>42490</v>
      </c>
      <c r="G134" s="6" t="s">
        <v>980</v>
      </c>
      <c r="H134" s="6" t="s">
        <v>985</v>
      </c>
    </row>
    <row r="135" spans="1:8" ht="63.75" x14ac:dyDescent="0.25">
      <c r="A135" s="16" t="s">
        <v>316</v>
      </c>
      <c r="B135" s="140" t="s">
        <v>268</v>
      </c>
      <c r="C135" s="10" t="s">
        <v>1084</v>
      </c>
      <c r="D135" s="6" t="s">
        <v>222</v>
      </c>
      <c r="E135" s="8">
        <v>19401250</v>
      </c>
      <c r="F135" s="147">
        <v>42957</v>
      </c>
      <c r="G135" s="6" t="s">
        <v>980</v>
      </c>
      <c r="H135" s="6" t="s">
        <v>985</v>
      </c>
    </row>
    <row r="136" spans="1:8" ht="31.5" x14ac:dyDescent="0.25">
      <c r="A136" s="34"/>
      <c r="B136" s="154" t="s">
        <v>367</v>
      </c>
      <c r="C136" s="33"/>
      <c r="D136" s="165" t="s">
        <v>992</v>
      </c>
      <c r="E136" s="36">
        <v>14552479.338842977</v>
      </c>
      <c r="F136" s="155" t="s">
        <v>307</v>
      </c>
      <c r="G136" s="155"/>
      <c r="H136" s="37"/>
    </row>
    <row r="137" spans="1:8" ht="25.5" x14ac:dyDescent="0.25">
      <c r="A137" s="6" t="s">
        <v>369</v>
      </c>
      <c r="B137" s="9" t="s">
        <v>368</v>
      </c>
      <c r="C137" s="10" t="s">
        <v>1071</v>
      </c>
      <c r="D137" s="6" t="s">
        <v>222</v>
      </c>
      <c r="E137" s="8">
        <v>900000</v>
      </c>
      <c r="F137" s="141">
        <v>42885</v>
      </c>
      <c r="G137" s="6" t="s">
        <v>981</v>
      </c>
      <c r="H137" s="6" t="s">
        <v>986</v>
      </c>
    </row>
    <row r="138" spans="1:8" x14ac:dyDescent="0.25">
      <c r="A138" s="6" t="s">
        <v>370</v>
      </c>
      <c r="B138" s="9" t="s">
        <v>368</v>
      </c>
      <c r="C138" s="10" t="s">
        <v>371</v>
      </c>
      <c r="D138" s="6" t="s">
        <v>222</v>
      </c>
      <c r="E138" s="8">
        <v>1115702.4793388429</v>
      </c>
      <c r="F138" s="147">
        <v>42855</v>
      </c>
      <c r="G138" s="6" t="s">
        <v>983</v>
      </c>
      <c r="H138" s="6" t="s">
        <v>988</v>
      </c>
    </row>
    <row r="139" spans="1:8" x14ac:dyDescent="0.25">
      <c r="A139" s="6" t="s">
        <v>273</v>
      </c>
      <c r="B139" s="9" t="s">
        <v>368</v>
      </c>
      <c r="C139" s="5" t="s">
        <v>394</v>
      </c>
      <c r="D139" s="6" t="s">
        <v>222</v>
      </c>
      <c r="E139" s="8">
        <v>4950000</v>
      </c>
      <c r="F139" s="141" t="s">
        <v>282</v>
      </c>
      <c r="G139" s="6" t="s">
        <v>980</v>
      </c>
      <c r="H139" s="6" t="s">
        <v>985</v>
      </c>
    </row>
    <row r="140" spans="1:8" x14ac:dyDescent="0.25">
      <c r="A140" s="35" t="s">
        <v>1072</v>
      </c>
      <c r="B140" s="9" t="s">
        <v>368</v>
      </c>
      <c r="C140" s="5" t="s">
        <v>1073</v>
      </c>
      <c r="D140" s="6" t="s">
        <v>222</v>
      </c>
      <c r="E140" s="146">
        <v>6136363.6363636367</v>
      </c>
      <c r="F140" s="141" t="s">
        <v>282</v>
      </c>
      <c r="G140" s="6" t="s">
        <v>991</v>
      </c>
      <c r="H140" s="6" t="s">
        <v>990</v>
      </c>
    </row>
    <row r="141" spans="1:8" x14ac:dyDescent="0.25">
      <c r="A141" s="35" t="s">
        <v>1074</v>
      </c>
      <c r="B141" s="9" t="s">
        <v>368</v>
      </c>
      <c r="C141" s="5" t="s">
        <v>1075</v>
      </c>
      <c r="D141" s="6" t="s">
        <v>222</v>
      </c>
      <c r="E141" s="146">
        <v>1450413.2231404958</v>
      </c>
      <c r="F141" s="141" t="s">
        <v>282</v>
      </c>
      <c r="G141" s="6" t="s">
        <v>991</v>
      </c>
      <c r="H141" s="6" t="s">
        <v>990</v>
      </c>
    </row>
    <row r="142" spans="1:8" x14ac:dyDescent="0.25">
      <c r="A142" s="188"/>
      <c r="B142" s="189" t="s">
        <v>932</v>
      </c>
      <c r="C142" s="26"/>
      <c r="D142" s="22"/>
      <c r="E142" s="36">
        <v>66169438.380000003</v>
      </c>
      <c r="F142" s="143" t="s">
        <v>307</v>
      </c>
      <c r="G142" s="143"/>
      <c r="H142" s="25"/>
    </row>
    <row r="143" spans="1:8" x14ac:dyDescent="0.25">
      <c r="A143" s="6" t="s">
        <v>933</v>
      </c>
      <c r="B143" s="9" t="s">
        <v>932</v>
      </c>
      <c r="C143" s="10" t="s">
        <v>934</v>
      </c>
      <c r="D143" s="6" t="s">
        <v>222</v>
      </c>
      <c r="E143" s="8">
        <v>14162499</v>
      </c>
      <c r="F143" s="147">
        <v>42853</v>
      </c>
      <c r="G143" s="6" t="s">
        <v>981</v>
      </c>
      <c r="H143" s="6" t="s">
        <v>986</v>
      </c>
    </row>
    <row r="144" spans="1:8" x14ac:dyDescent="0.25">
      <c r="A144" s="6" t="s">
        <v>942</v>
      </c>
      <c r="B144" s="9" t="s">
        <v>932</v>
      </c>
      <c r="C144" s="10" t="s">
        <v>950</v>
      </c>
      <c r="D144" s="6" t="s">
        <v>222</v>
      </c>
      <c r="E144" s="8">
        <v>2750004</v>
      </c>
      <c r="F144" s="147">
        <v>42933</v>
      </c>
      <c r="G144" s="6" t="s">
        <v>981</v>
      </c>
      <c r="H144" s="6" t="s">
        <v>986</v>
      </c>
    </row>
    <row r="145" spans="1:8" x14ac:dyDescent="0.25">
      <c r="A145" s="6" t="s">
        <v>943</v>
      </c>
      <c r="B145" s="9" t="s">
        <v>932</v>
      </c>
      <c r="C145" s="10" t="s">
        <v>951</v>
      </c>
      <c r="D145" s="6" t="s">
        <v>222</v>
      </c>
      <c r="E145" s="8">
        <v>2612500.02</v>
      </c>
      <c r="F145" s="147">
        <v>43053</v>
      </c>
      <c r="G145" s="6" t="s">
        <v>981</v>
      </c>
      <c r="H145" s="6" t="s">
        <v>986</v>
      </c>
    </row>
    <row r="146" spans="1:8" x14ac:dyDescent="0.25">
      <c r="A146" s="6" t="s">
        <v>944</v>
      </c>
      <c r="B146" s="9" t="s">
        <v>932</v>
      </c>
      <c r="C146" s="10" t="s">
        <v>952</v>
      </c>
      <c r="D146" s="6" t="s">
        <v>222</v>
      </c>
      <c r="E146" s="8">
        <v>1375000.11</v>
      </c>
      <c r="F146" s="147">
        <v>43083</v>
      </c>
      <c r="G146" s="6" t="s">
        <v>981</v>
      </c>
      <c r="H146" s="6" t="s">
        <v>986</v>
      </c>
    </row>
    <row r="147" spans="1:8" x14ac:dyDescent="0.25">
      <c r="A147" s="6" t="s">
        <v>945</v>
      </c>
      <c r="B147" s="9" t="s">
        <v>932</v>
      </c>
      <c r="C147" s="10" t="s">
        <v>953</v>
      </c>
      <c r="D147" s="6" t="s">
        <v>222</v>
      </c>
      <c r="E147" s="8">
        <v>681799.95</v>
      </c>
      <c r="F147" s="147">
        <v>43045</v>
      </c>
      <c r="G147" s="6" t="s">
        <v>981</v>
      </c>
      <c r="H147" s="6" t="s">
        <v>986</v>
      </c>
    </row>
    <row r="148" spans="1:8" x14ac:dyDescent="0.25">
      <c r="A148" s="6" t="s">
        <v>946</v>
      </c>
      <c r="B148" s="9" t="s">
        <v>932</v>
      </c>
      <c r="C148" s="10" t="s">
        <v>954</v>
      </c>
      <c r="D148" s="6" t="s">
        <v>222</v>
      </c>
      <c r="E148" s="8">
        <v>1375000.11</v>
      </c>
      <c r="F148" s="147">
        <v>43030</v>
      </c>
      <c r="G148" s="6" t="s">
        <v>981</v>
      </c>
      <c r="H148" s="6" t="s">
        <v>986</v>
      </c>
    </row>
    <row r="149" spans="1:8" x14ac:dyDescent="0.25">
      <c r="A149" s="6" t="s">
        <v>947</v>
      </c>
      <c r="B149" s="9" t="s">
        <v>932</v>
      </c>
      <c r="C149" s="10" t="s">
        <v>956</v>
      </c>
      <c r="D149" s="6" t="s">
        <v>221</v>
      </c>
      <c r="E149" s="8">
        <v>1264999.95</v>
      </c>
      <c r="F149" s="147">
        <v>43047</v>
      </c>
      <c r="G149" s="6" t="s">
        <v>981</v>
      </c>
      <c r="H149" s="6" t="s">
        <v>986</v>
      </c>
    </row>
    <row r="150" spans="1:8" x14ac:dyDescent="0.25">
      <c r="A150" s="6" t="s">
        <v>948</v>
      </c>
      <c r="B150" s="9" t="s">
        <v>932</v>
      </c>
      <c r="C150" s="10" t="s">
        <v>955</v>
      </c>
      <c r="D150" s="6" t="s">
        <v>222</v>
      </c>
      <c r="E150" s="8">
        <v>16219709.999999998</v>
      </c>
      <c r="F150" s="147">
        <v>42899</v>
      </c>
      <c r="G150" s="6" t="s">
        <v>981</v>
      </c>
      <c r="H150" s="6" t="s">
        <v>986</v>
      </c>
    </row>
    <row r="151" spans="1:8" x14ac:dyDescent="0.25">
      <c r="A151" s="133" t="s">
        <v>949</v>
      </c>
      <c r="B151" s="134" t="s">
        <v>932</v>
      </c>
      <c r="C151" s="135" t="s">
        <v>957</v>
      </c>
      <c r="D151" s="133" t="s">
        <v>221</v>
      </c>
      <c r="E151" s="136">
        <v>1136300.1300000001</v>
      </c>
      <c r="F151" s="157">
        <v>42992</v>
      </c>
      <c r="G151" s="133" t="s">
        <v>981</v>
      </c>
      <c r="H151" s="133" t="s">
        <v>986</v>
      </c>
    </row>
  </sheetData>
  <autoFilter ref="B1:H104"/>
  <dataValidations disablePrompts="1" count="1">
    <dataValidation type="list" allowBlank="1" sqref="A46:A51">
      <formula1>#REF!</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19</vt:i4>
      </vt:variant>
    </vt:vector>
  </HeadingPairs>
  <TitlesOfParts>
    <vt:vector size="25" baseType="lpstr">
      <vt:lpstr>Change_Log</vt:lpstr>
      <vt:lpstr>List1</vt:lpstr>
      <vt:lpstr>List_box</vt:lpstr>
      <vt:lpstr>Total PFP</vt:lpstr>
      <vt:lpstr>L3L4</vt:lpstr>
      <vt:lpstr>Procurement plan</vt:lpstr>
      <vt:lpstr>Change_Log!Change_01</vt:lpstr>
      <vt:lpstr>Change_Log!Change_02</vt:lpstr>
      <vt:lpstr>Change_Log!Change_03</vt:lpstr>
      <vt:lpstr>Change_Log!Change_04</vt:lpstr>
      <vt:lpstr>Change_Log!Change_05</vt:lpstr>
      <vt:lpstr>Change_Log!Change_06</vt:lpstr>
      <vt:lpstr>Change_Log!Change_07</vt:lpstr>
      <vt:lpstr>Change_Log!Change_08</vt:lpstr>
      <vt:lpstr>Change_Log!Change_09</vt:lpstr>
      <vt:lpstr>Change_Log!Change_10</vt:lpstr>
      <vt:lpstr>Change_Log!Change_11</vt:lpstr>
      <vt:lpstr>Change_Log!Change_12</vt:lpstr>
      <vt:lpstr>Change_Log!Change_13</vt:lpstr>
      <vt:lpstr>Change_Log!Change_14</vt:lpstr>
      <vt:lpstr>Change_Log!Change_15</vt:lpstr>
      <vt:lpstr>Change_Log!Change_16</vt:lpstr>
      <vt:lpstr>Change_Log!Change_17</vt:lpstr>
      <vt:lpstr>Change_Log!Change_18</vt:lpstr>
      <vt:lpstr>Change_Log!Oblast_tisku</vt:lpstr>
    </vt:vector>
  </TitlesOfParts>
  <Company>ELI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Myslikovjan David</dc:creator>
  <cp:lastModifiedBy>uživatel</cp:lastModifiedBy>
  <cp:lastPrinted>2017-02-03T13:50:04Z</cp:lastPrinted>
  <dcterms:created xsi:type="dcterms:W3CDTF">2013-12-19T08:39:31Z</dcterms:created>
  <dcterms:modified xsi:type="dcterms:W3CDTF">2017-04-05T08:42:19Z</dcterms:modified>
</cp:coreProperties>
</file>